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065" windowWidth="12495" windowHeight="9210"/>
  </bookViews>
  <sheets>
    <sheet name="SINTÉTICO" sheetId="2" r:id="rId1"/>
  </sheets>
  <definedNames>
    <definedName name="ADM">SINTÉTICO!$J$5</definedName>
    <definedName name="BDI">SINTÉTICO!$G$2</definedName>
    <definedName name="FASE01">SINTÉTICO!$J$17</definedName>
    <definedName name="FASE02">SINTÉTICO!$J$215</definedName>
    <definedName name="PREÇO_TOTAL">SINTÉTICO!$H$422</definedName>
    <definedName name="_xlnm.Print_Titles" localSheetId="0">SINTÉTICO!$1:$4</definedName>
  </definedNames>
  <calcPr calcId="145621"/>
</workbook>
</file>

<file path=xl/calcChain.xml><?xml version="1.0" encoding="utf-8"?>
<calcChain xmlns="http://schemas.openxmlformats.org/spreadsheetml/2006/main">
  <c r="J208" i="2" l="1"/>
  <c r="J204" i="2"/>
  <c r="J202" i="2"/>
  <c r="I409" i="2"/>
  <c r="J409" i="2" s="1"/>
  <c r="I208" i="2"/>
  <c r="I408" i="2"/>
  <c r="J408" i="2" s="1"/>
  <c r="J407" i="2"/>
  <c r="I407" i="2"/>
  <c r="I405" i="2"/>
  <c r="I404" i="2"/>
  <c r="J404" i="2" s="1"/>
  <c r="J205" i="2"/>
  <c r="J203" i="2"/>
  <c r="I204" i="2"/>
  <c r="I203" i="2"/>
  <c r="J194" i="2"/>
  <c r="J405" i="2" l="1"/>
  <c r="I243" i="2" l="1"/>
  <c r="I418" i="2" l="1"/>
  <c r="J418" i="2" s="1"/>
  <c r="I417" i="2"/>
  <c r="J417" i="2" s="1"/>
  <c r="I416" i="2"/>
  <c r="I415" i="2"/>
  <c r="J415" i="2" s="1"/>
  <c r="J414" i="2" s="1"/>
  <c r="I414" i="2"/>
  <c r="I413" i="2"/>
  <c r="J413" i="2" s="1"/>
  <c r="I412" i="2"/>
  <c r="J412" i="2" s="1"/>
  <c r="I411" i="2"/>
  <c r="J411" i="2" s="1"/>
  <c r="I410" i="2"/>
  <c r="I406" i="2"/>
  <c r="J406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I387" i="2"/>
  <c r="I386" i="2"/>
  <c r="J386" i="2" s="1"/>
  <c r="I385" i="2"/>
  <c r="J385" i="2" s="1"/>
  <c r="I384" i="2"/>
  <c r="J384" i="2" s="1"/>
  <c r="I383" i="2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I372" i="2"/>
  <c r="J372" i="2" s="1"/>
  <c r="I371" i="2"/>
  <c r="J371" i="2" s="1"/>
  <c r="I370" i="2"/>
  <c r="J370" i="2" s="1"/>
  <c r="I369" i="2"/>
  <c r="J369" i="2" s="1"/>
  <c r="I368" i="2"/>
  <c r="J368" i="2" s="1"/>
  <c r="I367" i="2"/>
  <c r="I366" i="2"/>
  <c r="I365" i="2"/>
  <c r="J365" i="2" s="1"/>
  <c r="J364" i="2" s="1"/>
  <c r="I364" i="2"/>
  <c r="I363" i="2"/>
  <c r="J363" i="2" s="1"/>
  <c r="I362" i="2"/>
  <c r="J362" i="2" s="1"/>
  <c r="I361" i="2"/>
  <c r="J361" i="2" s="1"/>
  <c r="I360" i="2"/>
  <c r="J360" i="2" s="1"/>
  <c r="I359" i="2"/>
  <c r="J359" i="2" s="1"/>
  <c r="I358" i="2"/>
  <c r="I357" i="2"/>
  <c r="J357" i="2" s="1"/>
  <c r="I356" i="2"/>
  <c r="J356" i="2" s="1"/>
  <c r="I355" i="2"/>
  <c r="J355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I346" i="2"/>
  <c r="J346" i="2" s="1"/>
  <c r="I345" i="2"/>
  <c r="J345" i="2" s="1"/>
  <c r="I344" i="2"/>
  <c r="J344" i="2" s="1"/>
  <c r="I343" i="2"/>
  <c r="I342" i="2"/>
  <c r="I341" i="2"/>
  <c r="J341" i="2" s="1"/>
  <c r="I340" i="2"/>
  <c r="J340" i="2" s="1"/>
  <c r="I339" i="2"/>
  <c r="I338" i="2"/>
  <c r="J338" i="2" s="1"/>
  <c r="I337" i="2"/>
  <c r="J337" i="2" s="1"/>
  <c r="I336" i="2"/>
  <c r="J336" i="2" s="1"/>
  <c r="I335" i="2"/>
  <c r="J335" i="2" s="1"/>
  <c r="I334" i="2"/>
  <c r="I333" i="2"/>
  <c r="J333" i="2" s="1"/>
  <c r="I332" i="2"/>
  <c r="J332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I319" i="2"/>
  <c r="J319" i="2" s="1"/>
  <c r="I318" i="2"/>
  <c r="J318" i="2" s="1"/>
  <c r="I317" i="2"/>
  <c r="J317" i="2" s="1"/>
  <c r="I316" i="2"/>
  <c r="J316" i="2" s="1"/>
  <c r="I315" i="2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7" i="2"/>
  <c r="J307" i="2" s="1"/>
  <c r="I306" i="2"/>
  <c r="I305" i="2"/>
  <c r="I304" i="2"/>
  <c r="J304" i="2" s="1"/>
  <c r="I303" i="2"/>
  <c r="J303" i="2" s="1"/>
  <c r="I302" i="2"/>
  <c r="I301" i="2"/>
  <c r="J301" i="2" s="1"/>
  <c r="J300" i="2" s="1"/>
  <c r="I300" i="2"/>
  <c r="I299" i="2"/>
  <c r="J299" i="2" s="1"/>
  <c r="I298" i="2"/>
  <c r="J298" i="2" s="1"/>
  <c r="I297" i="2"/>
  <c r="J297" i="2" s="1"/>
  <c r="I296" i="2"/>
  <c r="I295" i="2"/>
  <c r="J295" i="2" s="1"/>
  <c r="I294" i="2"/>
  <c r="J294" i="2" s="1"/>
  <c r="I293" i="2"/>
  <c r="J293" i="2" s="1"/>
  <c r="I292" i="2"/>
  <c r="I291" i="2"/>
  <c r="J291" i="2" s="1"/>
  <c r="I290" i="2"/>
  <c r="J290" i="2" s="1"/>
  <c r="I289" i="2"/>
  <c r="J289" i="2" s="1"/>
  <c r="I288" i="2"/>
  <c r="J288" i="2" s="1"/>
  <c r="I287" i="2"/>
  <c r="I286" i="2"/>
  <c r="J286" i="2" s="1"/>
  <c r="I285" i="2"/>
  <c r="J285" i="2" s="1"/>
  <c r="I284" i="2"/>
  <c r="J284" i="2" s="1"/>
  <c r="I283" i="2"/>
  <c r="J283" i="2" s="1"/>
  <c r="I282" i="2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5" i="2"/>
  <c r="J275" i="2" s="1"/>
  <c r="I274" i="2"/>
  <c r="J274" i="2" s="1"/>
  <c r="I273" i="2"/>
  <c r="J273" i="2" s="1"/>
  <c r="I272" i="2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8" i="2"/>
  <c r="J258" i="2" s="1"/>
  <c r="I257" i="2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4" i="2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5" i="2"/>
  <c r="J235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7" i="2"/>
  <c r="J227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20" i="2"/>
  <c r="J220" i="2" s="1"/>
  <c r="I219" i="2"/>
  <c r="J219" i="2" s="1"/>
  <c r="I218" i="2"/>
  <c r="J218" i="2" s="1"/>
  <c r="I217" i="2"/>
  <c r="I216" i="2"/>
  <c r="I215" i="2"/>
  <c r="I214" i="2"/>
  <c r="J214" i="2" s="1"/>
  <c r="J213" i="2" s="1"/>
  <c r="I213" i="2"/>
  <c r="I212" i="2"/>
  <c r="J212" i="2" s="1"/>
  <c r="I211" i="2"/>
  <c r="J211" i="2" s="1"/>
  <c r="I210" i="2"/>
  <c r="J210" i="2" s="1"/>
  <c r="I209" i="2"/>
  <c r="I207" i="2"/>
  <c r="J207" i="2" s="1"/>
  <c r="I206" i="2"/>
  <c r="J206" i="2" s="1"/>
  <c r="I205" i="2"/>
  <c r="I202" i="2"/>
  <c r="I201" i="2"/>
  <c r="J201" i="2" s="1"/>
  <c r="I200" i="2"/>
  <c r="J200" i="2" s="1"/>
  <c r="I199" i="2"/>
  <c r="J199" i="2" s="1"/>
  <c r="I198" i="2"/>
  <c r="J198" i="2" s="1"/>
  <c r="I197" i="2"/>
  <c r="J197" i="2" s="1"/>
  <c r="I196" i="2"/>
  <c r="J196" i="2" s="1"/>
  <c r="I195" i="2"/>
  <c r="I193" i="2"/>
  <c r="J193" i="2" s="1"/>
  <c r="I190" i="2"/>
  <c r="J190" i="2" s="1"/>
  <c r="I189" i="2"/>
  <c r="J189" i="2" s="1"/>
  <c r="I188" i="2"/>
  <c r="J188" i="2" s="1"/>
  <c r="I187" i="2"/>
  <c r="J187" i="2" s="1"/>
  <c r="I186" i="2"/>
  <c r="I192" i="2"/>
  <c r="J192" i="2" s="1"/>
  <c r="I191" i="2"/>
  <c r="J191" i="2" s="1"/>
  <c r="I185" i="2"/>
  <c r="I184" i="2"/>
  <c r="J184" i="2" s="1"/>
  <c r="I183" i="2"/>
  <c r="J183" i="2" s="1"/>
  <c r="I182" i="2"/>
  <c r="J182" i="2" s="1"/>
  <c r="I181" i="2"/>
  <c r="J181" i="2" s="1"/>
  <c r="I180" i="2"/>
  <c r="J180" i="2" s="1"/>
  <c r="I179" i="2"/>
  <c r="J179" i="2" s="1"/>
  <c r="I178" i="2"/>
  <c r="J178" i="2" s="1"/>
  <c r="I177" i="2"/>
  <c r="J177" i="2" s="1"/>
  <c r="I176" i="2"/>
  <c r="J176" i="2" s="1"/>
  <c r="I175" i="2"/>
  <c r="I174" i="2"/>
  <c r="J174" i="2" s="1"/>
  <c r="I173" i="2"/>
  <c r="J173" i="2" s="1"/>
  <c r="I172" i="2"/>
  <c r="J172" i="2" s="1"/>
  <c r="I171" i="2"/>
  <c r="J171" i="2" s="1"/>
  <c r="I170" i="2"/>
  <c r="J170" i="2" s="1"/>
  <c r="I169" i="2"/>
  <c r="I168" i="2"/>
  <c r="I167" i="2"/>
  <c r="J167" i="2" s="1"/>
  <c r="J166" i="2" s="1"/>
  <c r="I166" i="2"/>
  <c r="I165" i="2"/>
  <c r="J165" i="2" s="1"/>
  <c r="I164" i="2"/>
  <c r="J164" i="2" s="1"/>
  <c r="I163" i="2"/>
  <c r="J163" i="2" s="1"/>
  <c r="I162" i="2"/>
  <c r="J162" i="2" s="1"/>
  <c r="I161" i="2"/>
  <c r="J161" i="2" s="1"/>
  <c r="I160" i="2"/>
  <c r="I159" i="2"/>
  <c r="J159" i="2" s="1"/>
  <c r="I158" i="2"/>
  <c r="J158" i="2" s="1"/>
  <c r="I157" i="2"/>
  <c r="J157" i="2" s="1"/>
  <c r="I156" i="2"/>
  <c r="J156" i="2" s="1"/>
  <c r="I155" i="2"/>
  <c r="J155" i="2" s="1"/>
  <c r="I154" i="2"/>
  <c r="J154" i="2" s="1"/>
  <c r="I153" i="2"/>
  <c r="J153" i="2" s="1"/>
  <c r="I152" i="2"/>
  <c r="J152" i="2" s="1"/>
  <c r="I151" i="2"/>
  <c r="J151" i="2" s="1"/>
  <c r="I150" i="2"/>
  <c r="J150" i="2" s="1"/>
  <c r="I149" i="2"/>
  <c r="I148" i="2"/>
  <c r="J148" i="2" s="1"/>
  <c r="I147" i="2"/>
  <c r="J147" i="2" s="1"/>
  <c r="I146" i="2"/>
  <c r="J146" i="2" s="1"/>
  <c r="I145" i="2"/>
  <c r="I144" i="2"/>
  <c r="I143" i="2"/>
  <c r="J143" i="2" s="1"/>
  <c r="I142" i="2"/>
  <c r="J142" i="2" s="1"/>
  <c r="I141" i="2"/>
  <c r="I140" i="2"/>
  <c r="J140" i="2" s="1"/>
  <c r="I139" i="2"/>
  <c r="J139" i="2" s="1"/>
  <c r="I138" i="2"/>
  <c r="J138" i="2" s="1"/>
  <c r="I137" i="2"/>
  <c r="J137" i="2" s="1"/>
  <c r="I136" i="2"/>
  <c r="I135" i="2"/>
  <c r="J135" i="2" s="1"/>
  <c r="I134" i="2"/>
  <c r="J134" i="2" s="1"/>
  <c r="I133" i="2"/>
  <c r="J133" i="2" s="1"/>
  <c r="I132" i="2"/>
  <c r="J132" i="2" s="1"/>
  <c r="I131" i="2"/>
  <c r="J131" i="2" s="1"/>
  <c r="I130" i="2"/>
  <c r="J130" i="2" s="1"/>
  <c r="I129" i="2"/>
  <c r="J129" i="2" s="1"/>
  <c r="I128" i="2"/>
  <c r="I127" i="2"/>
  <c r="J127" i="2" s="1"/>
  <c r="I126" i="2"/>
  <c r="J126" i="2" s="1"/>
  <c r="I125" i="2"/>
  <c r="J125" i="2" s="1"/>
  <c r="I124" i="2"/>
  <c r="J124" i="2" s="1"/>
  <c r="I123" i="2"/>
  <c r="J123" i="2" s="1"/>
  <c r="I122" i="2"/>
  <c r="I121" i="2"/>
  <c r="J121" i="2" s="1"/>
  <c r="I120" i="2"/>
  <c r="J120" i="2" s="1"/>
  <c r="I119" i="2"/>
  <c r="J119" i="2" s="1"/>
  <c r="I118" i="2"/>
  <c r="J118" i="2" s="1"/>
  <c r="I117" i="2"/>
  <c r="I116" i="2"/>
  <c r="J116" i="2" s="1"/>
  <c r="I115" i="2"/>
  <c r="J115" i="2" s="1"/>
  <c r="I114" i="2"/>
  <c r="J114" i="2" s="1"/>
  <c r="I113" i="2"/>
  <c r="J113" i="2" s="1"/>
  <c r="I112" i="2"/>
  <c r="J112" i="2" s="1"/>
  <c r="I111" i="2"/>
  <c r="J111" i="2" s="1"/>
  <c r="I110" i="2"/>
  <c r="J110" i="2" s="1"/>
  <c r="I109" i="2"/>
  <c r="J109" i="2" s="1"/>
  <c r="I108" i="2"/>
  <c r="I107" i="2"/>
  <c r="I106" i="2"/>
  <c r="J106" i="2" s="1"/>
  <c r="I105" i="2"/>
  <c r="J105" i="2" s="1"/>
  <c r="I104" i="2"/>
  <c r="I103" i="2"/>
  <c r="J103" i="2" s="1"/>
  <c r="J102" i="2" s="1"/>
  <c r="I102" i="2"/>
  <c r="I101" i="2"/>
  <c r="J101" i="2" s="1"/>
  <c r="I100" i="2"/>
  <c r="J100" i="2" s="1"/>
  <c r="I99" i="2"/>
  <c r="J99" i="2" s="1"/>
  <c r="I98" i="2"/>
  <c r="I97" i="2"/>
  <c r="J97" i="2" s="1"/>
  <c r="I96" i="2"/>
  <c r="J96" i="2" s="1"/>
  <c r="I95" i="2"/>
  <c r="J95" i="2" s="1"/>
  <c r="I94" i="2"/>
  <c r="I93" i="2"/>
  <c r="J93" i="2" s="1"/>
  <c r="I92" i="2"/>
  <c r="J92" i="2" s="1"/>
  <c r="I91" i="2"/>
  <c r="J91" i="2" s="1"/>
  <c r="I90" i="2"/>
  <c r="J90" i="2" s="1"/>
  <c r="I89" i="2"/>
  <c r="I88" i="2"/>
  <c r="J88" i="2" s="1"/>
  <c r="I87" i="2"/>
  <c r="J87" i="2" s="1"/>
  <c r="I86" i="2"/>
  <c r="J86" i="2" s="1"/>
  <c r="I85" i="2"/>
  <c r="J85" i="2" s="1"/>
  <c r="I84" i="2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I58" i="2"/>
  <c r="I57" i="2"/>
  <c r="J57" i="2" s="1"/>
  <c r="I56" i="2"/>
  <c r="J56" i="2" s="1"/>
  <c r="I55" i="2"/>
  <c r="J55" i="2" s="1"/>
  <c r="I54" i="2"/>
  <c r="J54" i="2" s="1"/>
  <c r="I53" i="2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I45" i="2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8" i="2"/>
  <c r="I17" i="2"/>
  <c r="I16" i="2"/>
  <c r="J16" i="2" s="1"/>
  <c r="I15" i="2"/>
  <c r="J15" i="2" s="1"/>
  <c r="I14" i="2"/>
  <c r="J14" i="2" s="1"/>
  <c r="I13" i="2"/>
  <c r="J13" i="2" s="1"/>
  <c r="I12" i="2"/>
  <c r="I11" i="2"/>
  <c r="J11" i="2" s="1"/>
  <c r="I10" i="2"/>
  <c r="J10" i="2" s="1"/>
  <c r="I9" i="2"/>
  <c r="J9" i="2" s="1"/>
  <c r="I8" i="2"/>
  <c r="I7" i="2"/>
  <c r="J7" i="2" s="1"/>
  <c r="J6" i="2" s="1"/>
  <c r="I6" i="2"/>
  <c r="I5" i="2"/>
  <c r="J186" i="2" l="1"/>
  <c r="J396" i="2"/>
  <c r="J195" i="2"/>
  <c r="J98" i="2"/>
  <c r="J104" i="2"/>
  <c r="J136" i="2"/>
  <c r="J315" i="2"/>
  <c r="J339" i="2"/>
  <c r="J416" i="2"/>
  <c r="J12" i="2"/>
  <c r="J388" i="2"/>
  <c r="J410" i="2"/>
  <c r="J367" i="2"/>
  <c r="J383" i="2"/>
  <c r="J343" i="2"/>
  <c r="J347" i="2"/>
  <c r="J373" i="2"/>
  <c r="J358" i="2"/>
  <c r="J320" i="2"/>
  <c r="J334" i="2"/>
  <c r="J326" i="2"/>
  <c r="J306" i="2"/>
  <c r="J302" i="2"/>
  <c r="J296" i="2"/>
  <c r="J292" i="2" s="1"/>
  <c r="J287" i="2"/>
  <c r="J282" i="2"/>
  <c r="J272" i="2"/>
  <c r="J265" i="2"/>
  <c r="J257" i="2"/>
  <c r="J251" i="2"/>
  <c r="J244" i="2"/>
  <c r="J217" i="2"/>
  <c r="J209" i="2"/>
  <c r="J185" i="2" s="1"/>
  <c r="J169" i="2"/>
  <c r="J175" i="2"/>
  <c r="J160" i="2"/>
  <c r="J149" i="2"/>
  <c r="J145" i="2"/>
  <c r="J141" i="2"/>
  <c r="J128" i="2"/>
  <c r="J122" i="2"/>
  <c r="J117" i="2"/>
  <c r="J108" i="2"/>
  <c r="J74" i="2"/>
  <c r="J67" i="2"/>
  <c r="J94" i="2"/>
  <c r="J89" i="2"/>
  <c r="J84" i="2"/>
  <c r="J59" i="2"/>
  <c r="J53" i="2"/>
  <c r="J46" i="2"/>
  <c r="J19" i="2"/>
  <c r="J8" i="2"/>
  <c r="J5" i="2" l="1"/>
  <c r="J243" i="2"/>
  <c r="J216" i="2" s="1"/>
  <c r="J342" i="2"/>
  <c r="J305" i="2"/>
  <c r="J366" i="2"/>
  <c r="J387" i="2"/>
  <c r="J107" i="2"/>
  <c r="J144" i="2"/>
  <c r="J168" i="2"/>
  <c r="J45" i="2"/>
  <c r="J18" i="2" s="1"/>
  <c r="J215" i="2" l="1"/>
  <c r="J17" i="2"/>
  <c r="H422" i="2" l="1"/>
  <c r="H420" i="2" l="1"/>
  <c r="H421" i="2" s="1"/>
</calcChain>
</file>

<file path=xl/sharedStrings.xml><?xml version="1.0" encoding="utf-8"?>
<sst xmlns="http://schemas.openxmlformats.org/spreadsheetml/2006/main" count="2051" uniqueCount="804">
  <si>
    <t>ASTU - ASSENTAMENTO DE TUBOS E PECAS</t>
  </si>
  <si>
    <t>CAMINHONETE PARA CARGA E DESCARGA DE MATERIAL</t>
  </si>
  <si>
    <t>A-03.6.1</t>
  </si>
  <si>
    <t>A-03.6.2</t>
  </si>
  <si>
    <t>A-03.6.3</t>
  </si>
  <si>
    <t>A-03.6.4</t>
  </si>
  <si>
    <t>Pontos de Suprimento de Lógica</t>
  </si>
  <si>
    <t>REINSTALAÇÃO DE CARPETE EM PLACAS</t>
  </si>
  <si>
    <t>FORNECIMENTO E INSTALAÇÃO DE RÉGUA DE TOMADAS PARA ESTAÇÃO DE TRABALHO</t>
  </si>
  <si>
    <t>REINSTALAÇÃO DE PONTO (RJ45) EM RÉGUA ELETRIFICADA OU CAIXA SPERONE</t>
  </si>
  <si>
    <t>RETIRADA DE ELETRODUTO METÁLICO FLEXÍVEL</t>
  </si>
  <si>
    <t>FORNECIMENTO E INSTALAÇÃO DE PAINEL DIVISOR EM MDF - 100 x 110 cm</t>
  </si>
  <si>
    <t>FORNECIMENTO E INSTALAÇÃO DE TERMOSTATO DIGITAL</t>
  </si>
  <si>
    <t>FORNECIMENTO E INSTALAÇÃO DE ELETRODUTO METÁLICO FLEXÍVEL (SEALTUBE) 1"</t>
  </si>
  <si>
    <t>B-03.4.1</t>
  </si>
  <si>
    <t>B-03.4.2</t>
  </si>
  <si>
    <t>B-03.4.3</t>
  </si>
  <si>
    <t>B-03.4.4</t>
  </si>
  <si>
    <t>B-03.4.5</t>
  </si>
  <si>
    <t>B-03.4.6</t>
  </si>
  <si>
    <t>2</t>
  </si>
  <si>
    <t>Próprio</t>
  </si>
  <si>
    <t>SBC 23076</t>
  </si>
  <si>
    <t>FORNECIMENTO E INSTALAÇÃO DE TOMADA FÊMEA PARA PATCH PANEL ANGULAR RJ45 - CAT6</t>
  </si>
  <si>
    <t>A-09.7.1.1</t>
  </si>
  <si>
    <t>B-09.7.3.1</t>
  </si>
  <si>
    <t>A-09.7.1.2</t>
  </si>
  <si>
    <t>B-09.7.3.2</t>
  </si>
  <si>
    <t>A-09.7.1.3</t>
  </si>
  <si>
    <t>B-09.7.3.3</t>
  </si>
  <si>
    <t>A-09.7.1.4</t>
  </si>
  <si>
    <t>B-08.7.1</t>
  </si>
  <si>
    <t>B-08.7.2</t>
  </si>
  <si>
    <t>B-08.7.3</t>
  </si>
  <si>
    <t>A-09.7.1.7</t>
  </si>
  <si>
    <t>DRENAGEM DE REDE</t>
  </si>
  <si>
    <t>METÁLICO - FASE 01</t>
  </si>
  <si>
    <t>Total Geral</t>
  </si>
  <si>
    <t>M</t>
  </si>
  <si>
    <t>METÁLICO - FASE 02</t>
  </si>
  <si>
    <t>SBC 22086</t>
  </si>
  <si>
    <t>REINSTALAÇÃO DE APARELHO DE ILUMINAÇÃO DE EMBUTIR</t>
  </si>
  <si>
    <t>SBC 70388</t>
  </si>
  <si>
    <t>PROJETO "AS BUILT" - INSTALAÇÕES</t>
  </si>
  <si>
    <t>RETIRADA DE PONTOS (RJ45) E RECOLHIMENTO DE CABOS UTP</t>
  </si>
  <si>
    <t>SBC 22090</t>
  </si>
  <si>
    <t>m</t>
  </si>
  <si>
    <t>A-04.3.4.1</t>
  </si>
  <si>
    <t>B-04.3.6.1</t>
  </si>
  <si>
    <t>A-04.3.4.2</t>
  </si>
  <si>
    <t>B-04.3.6.2</t>
  </si>
  <si>
    <t>A-04.3.4.3</t>
  </si>
  <si>
    <t>MES</t>
  </si>
  <si>
    <t>A-04.3.4.4</t>
  </si>
  <si>
    <t>A-04.3.4.5</t>
  </si>
  <si>
    <t>A-04.3.4.6</t>
  </si>
  <si>
    <t>A-04.3.4.7</t>
  </si>
  <si>
    <t>A-03.10.1</t>
  </si>
  <si>
    <t>A-03.10.2</t>
  </si>
  <si>
    <t>DESUL-5°ANDAR-2017-R02</t>
  </si>
  <si>
    <t>A-03.2.1.1</t>
  </si>
  <si>
    <t>A-03.2.1.2</t>
  </si>
  <si>
    <t>DESMONTAGEM DE ESTAÇÕES DE TRABALHO</t>
  </si>
  <si>
    <t>A-03.2.1.3</t>
  </si>
  <si>
    <t>REMOÇÃO DE DIVISÓRIA RETRÁTIL (SEM REAPROVEITAMENTO)</t>
  </si>
  <si>
    <t>A-03.2.1.4</t>
  </si>
  <si>
    <t>A-03.2.1.5</t>
  </si>
  <si>
    <t>A-03.2.1.6</t>
  </si>
  <si>
    <t>GERENCIADOR DE CABOS HORIZONTAL - 2U</t>
  </si>
  <si>
    <t>RETIRADA DE ELETRODUTO FLEXÍVEL METÁLICO</t>
  </si>
  <si>
    <t>FORNECIMENTO E INSTALAÇÃO DE PORTA DE MADEIRA COM BATENTES DE ALUMÍNIO</t>
  </si>
  <si>
    <t>B-03.1.10</t>
  </si>
  <si>
    <t>B-03.1.11</t>
  </si>
  <si>
    <t>B-03.1.12</t>
  </si>
  <si>
    <t>REMOÇÃO DE PORTA DE VIDRO (SEM REAPROVEITAMENTO)</t>
  </si>
  <si>
    <t>B-03.1.13</t>
  </si>
  <si>
    <t>B-03.1.14</t>
  </si>
  <si>
    <t>SISTEMA DE PROTEÇÃO POR CHUVEIROS AUTOMÁTICOS - FASE 01</t>
  </si>
  <si>
    <t>B-03.1.15</t>
  </si>
  <si>
    <t>B-03.1.16</t>
  </si>
  <si>
    <t>SISTEMA DE PROTEÇÃO POR CHUVEIROS AUTOMÁTICOS - FASE 02</t>
  </si>
  <si>
    <t>B-03.1.17</t>
  </si>
  <si>
    <t>B-03.1.18</t>
  </si>
  <si>
    <t>B-03.1.19</t>
  </si>
  <si>
    <t>A-03.5.1</t>
  </si>
  <si>
    <t>SEINFRA</t>
  </si>
  <si>
    <t>A-03.5.2</t>
  </si>
  <si>
    <t>A-03.5.3</t>
  </si>
  <si>
    <t>REINSTALAÇÃO DE DIVISÓRIAS EM PELE DE VIDRO</t>
  </si>
  <si>
    <t>A-03.5.4</t>
  </si>
  <si>
    <t>A-03.5.5</t>
  </si>
  <si>
    <t>A-03.5.6</t>
  </si>
  <si>
    <t>A-03.5.7</t>
  </si>
  <si>
    <t>A-03.5.8</t>
  </si>
  <si>
    <t>RETIRADA DE ELETROCALHA (COM REAPROVEITAMENTO)</t>
  </si>
  <si>
    <t>Banco</t>
  </si>
  <si>
    <t>A-03.5.9</t>
  </si>
  <si>
    <t>B-11.1</t>
  </si>
  <si>
    <t>B-11.2</t>
  </si>
  <si>
    <t>REMOÇÃO DE DIVISÓRIA EM PAINEL CEGO (COM REAPROVEITAMENTO)</t>
  </si>
  <si>
    <t>FORNECIMENTO E INSTALAÇÃO DE CABO DE COBRE FLEXÍVEL ISOLADO, 35 MM², ANTI-CHAMA 0,6/1,0 KV</t>
  </si>
  <si>
    <t>REINSTALAÇÃO DE INTERRUPTOR, INCLUINDO SUPORTE E PLACA</t>
  </si>
  <si>
    <t>B-03.1.20</t>
  </si>
  <si>
    <t>B-03.1.21</t>
  </si>
  <si>
    <t>B-03.1.22</t>
  </si>
  <si>
    <t>B-03.1.23</t>
  </si>
  <si>
    <t>B-03.1.24</t>
  </si>
  <si>
    <t>B-03.1.25</t>
  </si>
  <si>
    <t>B-03.3.1</t>
  </si>
  <si>
    <t>B-03.3.2</t>
  </si>
  <si>
    <t>B-03.3.3</t>
  </si>
  <si>
    <t>FORNECIMENTO INSTALAÇÃO DE ETIQUETA AUTO-LAMINÁVEL COM IDENTIFICAÇÃO DE TODOS OS PONTOS</t>
  </si>
  <si>
    <t>B-03.3.4</t>
  </si>
  <si>
    <t>B-03.3.5</t>
  </si>
  <si>
    <t>B-03.3.6</t>
  </si>
  <si>
    <t>A-03.1</t>
  </si>
  <si>
    <t>LIMPEZA FINAL DA OBRA</t>
  </si>
  <si>
    <t>B-03.3.7</t>
  </si>
  <si>
    <t>CAÇAMBA DE AÇO PARA ENTULHO / 5m³ / LOCAÇÃO</t>
  </si>
  <si>
    <t>A-03.2</t>
  </si>
  <si>
    <t>A-03.3</t>
  </si>
  <si>
    <t>A-03.4</t>
  </si>
  <si>
    <t>A-03.5</t>
  </si>
  <si>
    <t>A-03.6</t>
  </si>
  <si>
    <t>A-03.7</t>
  </si>
  <si>
    <t>A-03.8</t>
  </si>
  <si>
    <t>A-03.9</t>
  </si>
  <si>
    <t>B-09.7.2.1</t>
  </si>
  <si>
    <t>DESPESAS ADMINISTRATIVAS</t>
  </si>
  <si>
    <t>B-09.7.2.2</t>
  </si>
  <si>
    <t>B-09.7.2.3</t>
  </si>
  <si>
    <t>B-09.7.2.4</t>
  </si>
  <si>
    <t>B-09.7.2.5</t>
  </si>
  <si>
    <t>B-09.7.2.6</t>
  </si>
  <si>
    <t>B-09.7.2.7</t>
  </si>
  <si>
    <t>A-03</t>
  </si>
  <si>
    <t>A-04</t>
  </si>
  <si>
    <t>A-05</t>
  </si>
  <si>
    <t>A-07</t>
  </si>
  <si>
    <t>A-09</t>
  </si>
  <si>
    <t>B-03</t>
  </si>
  <si>
    <t>B-04</t>
  </si>
  <si>
    <t>B-05</t>
  </si>
  <si>
    <t>TESTES E COMISSIONAMENTOS - FASE 01</t>
  </si>
  <si>
    <t>B-07</t>
  </si>
  <si>
    <t>TESTES E COMISSIONAMENTOS - FASE 02</t>
  </si>
  <si>
    <t>B-08</t>
  </si>
  <si>
    <t>B-09</t>
  </si>
  <si>
    <t>A-07.2.3.1</t>
  </si>
  <si>
    <t>B-05.7.1</t>
  </si>
  <si>
    <t>A-07.2.3.2</t>
  </si>
  <si>
    <t>B-05.7.2</t>
  </si>
  <si>
    <t>A-07.2.3.3</t>
  </si>
  <si>
    <t>A-10</t>
  </si>
  <si>
    <t>B-05.7.3</t>
  </si>
  <si>
    <t>A-07.2.3.4</t>
  </si>
  <si>
    <t>B-05.7.4</t>
  </si>
  <si>
    <t>A-07.2.3.5</t>
  </si>
  <si>
    <t>A-07.2.3.6</t>
  </si>
  <si>
    <t>FORNECIMENTO E INSTALAÇÃO DE FORRO EM GESSO ACARTONADO COM TRATAMENTO ACÚSTICO (TIPO 04)</t>
  </si>
  <si>
    <t>A-07.2.3.7</t>
  </si>
  <si>
    <t>DESMONTAGEM DE MESAS DE GABINETE E REUNIÃO</t>
  </si>
  <si>
    <t>REINSTALAÇÃO DE PISO ELEVADO EXISTENTE</t>
  </si>
  <si>
    <t>A-07.2.3.8</t>
  </si>
  <si>
    <t>A-07.2.3.9</t>
  </si>
  <si>
    <t>DESMONTAGEM DE MOBILIÁRIOS DIVERSOS</t>
  </si>
  <si>
    <t>FORNECIMENTO E INSTALAÇÃO DE DIFUSOR LINEAR DE 4 SAÍDAS</t>
  </si>
  <si>
    <t>EQUIPE TÉCNICA E ADMINISTRAÇÃO LOCAL</t>
  </si>
  <si>
    <t>m²</t>
  </si>
  <si>
    <t>m³</t>
  </si>
  <si>
    <t>B-10</t>
  </si>
  <si>
    <t>B-11</t>
  </si>
  <si>
    <t>A-04.3.3.1</t>
  </si>
  <si>
    <t>B-04.3.5.1</t>
  </si>
  <si>
    <t>A-04.3.3.2</t>
  </si>
  <si>
    <t>B-04.3.5.2</t>
  </si>
  <si>
    <t>A-04.3.3.3</t>
  </si>
  <si>
    <t>B-04.3.5.3</t>
  </si>
  <si>
    <t>A-04.3.3.4</t>
  </si>
  <si>
    <t>B-04.3.5.4</t>
  </si>
  <si>
    <t>A-04.3.3.5</t>
  </si>
  <si>
    <t>REMOÇÃO DE DETECTORES DE FUMAÇA (COM REAPROVEITAMENTO)</t>
  </si>
  <si>
    <t>FORNECIMENTO E INSTALAÇÃO DE CABO DE COBRE FLEXÍVEL ISOLADO, 4 MM², ANTI-CHAMA 0,6/1,0 KV</t>
  </si>
  <si>
    <t>CABO UTP 4 PARES CATEGORIA 6 COM REVESTIMENTO EXTERNO NÃO PROPAGANTE A CHAMA</t>
  </si>
  <si>
    <t>SBC 71810</t>
  </si>
  <si>
    <t>Und</t>
  </si>
  <si>
    <t>2.3.1</t>
  </si>
  <si>
    <t>2.3.2</t>
  </si>
  <si>
    <t>2.3.3</t>
  </si>
  <si>
    <t>2.3.4</t>
  </si>
  <si>
    <t>B-03.2.2.1</t>
  </si>
  <si>
    <t>B-03.2.2.2</t>
  </si>
  <si>
    <t>PINT - PINTURAS</t>
  </si>
  <si>
    <t>B-03.2.2.3</t>
  </si>
  <si>
    <t>B-03.2.2.4</t>
  </si>
  <si>
    <t>B-03.2.2.5</t>
  </si>
  <si>
    <t>REMONTAGEM DE ESTAÇÃO DE TRABALHO</t>
  </si>
  <si>
    <t>IDENTIFICAÇÃO DE CIRCUITOS ELÉTRICOS</t>
  </si>
  <si>
    <t>RETIRADA DE APARELHOS DE ILUMINAÇÃO (COM REAPROVEITAMENTO)</t>
  </si>
  <si>
    <t>A-03.4.1</t>
  </si>
  <si>
    <t>A-03.4.2</t>
  </si>
  <si>
    <t>FORNECIMENTO E INSTALAÇÃO DE ARMÁRIO DE APOIO EM COMPENSADO REVESTIDO EM LAMINADO MELAMÍNICO</t>
  </si>
  <si>
    <t>A-03.4.3</t>
  </si>
  <si>
    <t>A-03.4.4</t>
  </si>
  <si>
    <t>A-03.4.5</t>
  </si>
  <si>
    <t>A-03.4.6</t>
  </si>
  <si>
    <t>B-10.1</t>
  </si>
  <si>
    <t>SBC 61785</t>
  </si>
  <si>
    <t>COMISSIONAMENTO DE CIRCUITOS ELÉTRICOS</t>
  </si>
  <si>
    <t>SEDI - SERVIÇOS DIVERSOS</t>
  </si>
  <si>
    <t>REGISTRO DE ART E/OU RRT DOS RESPONSÁVEIS TÉCNICOS</t>
  </si>
  <si>
    <t>REINSTALAÇÃO DE ELETROCALHA 200 x 50</t>
  </si>
  <si>
    <t>APLICAÇÃO DE PINTURA COM TINTA LÁTEX ACRÍLICA</t>
  </si>
  <si>
    <t>APLICAÇÃO E LIXAMENTO DE MASSA CORRIDA PVA</t>
  </si>
  <si>
    <t>REMOÇÃO DE LAÇO</t>
  </si>
  <si>
    <t>B-03.2.1</t>
  </si>
  <si>
    <t>B-03.2.2</t>
  </si>
  <si>
    <t>REVESTIMENTO DE PAREDES - FASE 02</t>
  </si>
  <si>
    <t>DESUL-001</t>
  </si>
  <si>
    <t>DESUL-002</t>
  </si>
  <si>
    <t>DESUL-004</t>
  </si>
  <si>
    <t>DESUL-006</t>
  </si>
  <si>
    <t>DESUL-007</t>
  </si>
  <si>
    <t>DESUL-008</t>
  </si>
  <si>
    <t>DESUL-009</t>
  </si>
  <si>
    <t>REMOÇÃO DE DIFUSORES QUADRADOS, TAMANHOS 2 A 5</t>
  </si>
  <si>
    <t>FORNECIMENTO E INSTALAÇÃO DE DETECTORES</t>
  </si>
  <si>
    <t>SINAPI</t>
  </si>
  <si>
    <t>SBC 70842</t>
  </si>
  <si>
    <t>B-09.7.1.1</t>
  </si>
  <si>
    <t>A-03.10</t>
  </si>
  <si>
    <t>A-05.7.4.1</t>
  </si>
  <si>
    <t>B-09.7.1.2</t>
  </si>
  <si>
    <t>REMONTAGEM DE MESAS DE REUNIÃO</t>
  </si>
  <si>
    <t>B-09.7.1.3</t>
  </si>
  <si>
    <t>B-09.7.1.4</t>
  </si>
  <si>
    <t>B-09.7.1.5</t>
  </si>
  <si>
    <t>B-09.7.1.6</t>
  </si>
  <si>
    <t>B-09.7.1.7</t>
  </si>
  <si>
    <t>PARE - PAREDES/PAINEIS</t>
  </si>
  <si>
    <t>SBC 22401</t>
  </si>
  <si>
    <t>DESUL-010</t>
  </si>
  <si>
    <t>DESUL-011</t>
  </si>
  <si>
    <t>DESUL-012</t>
  </si>
  <si>
    <t>DESUL-013</t>
  </si>
  <si>
    <t>Descrição</t>
  </si>
  <si>
    <t>DESUL-015</t>
  </si>
  <si>
    <t>DESUL-016</t>
  </si>
  <si>
    <t>DESUL-018</t>
  </si>
  <si>
    <t>DESUL-019</t>
  </si>
  <si>
    <t>REINSTALAÇÃO DE RODAPÉ EM MADEIRA</t>
  </si>
  <si>
    <t>REINSTALAÇÃO DE TERMOSTATO DIGITAL</t>
  </si>
  <si>
    <t>B-09.7.1</t>
  </si>
  <si>
    <t>B-09.7.2</t>
  </si>
  <si>
    <t>B-09.7.3</t>
  </si>
  <si>
    <t>RETIRADA DE RODAPÉ EM MADEIRA (COM REAPROVEITAMENTO)</t>
  </si>
  <si>
    <t>REMOÇÃO DE PORTAS DE MADEIRA (COM REAPROVEITAMENTO)</t>
  </si>
  <si>
    <t>REINSTALAÇÃO DE PONTO DE TOMADA 10A EM PAREDE</t>
  </si>
  <si>
    <t>FORNECIMENTO E INSTALAÇÃO DE DUTO EM CHAPA DOBRADA, COM ISOLAMENTO EM LÃ DE VIDRO</t>
  </si>
  <si>
    <t>REINSTALAÇÃO DE CORTINA ROLL-ON</t>
  </si>
  <si>
    <t>DESUL-020</t>
  </si>
  <si>
    <t>RETIRADA DE NICHO PARA TV (COM REAPROVEITAMENTO PARCIAL)</t>
  </si>
  <si>
    <t>A-04.3.2.1</t>
  </si>
  <si>
    <t>B-04.3.4.1</t>
  </si>
  <si>
    <t>A-04.3.2.2</t>
  </si>
  <si>
    <t>DUTOS E DIFUSORES - FASE 01</t>
  </si>
  <si>
    <t>B-04.3.4.2</t>
  </si>
  <si>
    <t>DESUL-023</t>
  </si>
  <si>
    <t>A-04.3.2.3</t>
  </si>
  <si>
    <t>B-04.3.4.3</t>
  </si>
  <si>
    <t>DUTOS E DIFUSORES - FASE 02</t>
  </si>
  <si>
    <t>DESUL-024</t>
  </si>
  <si>
    <t>A-04.3.2.4</t>
  </si>
  <si>
    <t>B-04.3.4.4</t>
  </si>
  <si>
    <t>DESUL-025</t>
  </si>
  <si>
    <t>B-04.3.4.5</t>
  </si>
  <si>
    <t>DESUL-026</t>
  </si>
  <si>
    <t>B-04.3.4.6</t>
  </si>
  <si>
    <t>SBC 014001</t>
  </si>
  <si>
    <t>DESUL-027</t>
  </si>
  <si>
    <t>B-04.3.4.7</t>
  </si>
  <si>
    <t>DESUL-028</t>
  </si>
  <si>
    <t>DESUL-029</t>
  </si>
  <si>
    <t>TRAN - TRANSPORTES, CARGAS E DESCARGAS</t>
  </si>
  <si>
    <t>MOVT - MOVIMENTO DE TERRA</t>
  </si>
  <si>
    <t>COMUNICAÇÃO VISUAL - FASE 01</t>
  </si>
  <si>
    <t>COMUNICAÇÃO VISUAL - FASE 02</t>
  </si>
  <si>
    <t>CAB-CAB-015</t>
  </si>
  <si>
    <t>2.2.1</t>
  </si>
  <si>
    <t>FORNECIMENTO E INSTALAÇÃO DE PISO VINÍLICO EM PLACAS SOBRE PISO ELEVADO</t>
  </si>
  <si>
    <t>2.2.2</t>
  </si>
  <si>
    <t>B-07.1</t>
  </si>
  <si>
    <t>2.2.3</t>
  </si>
  <si>
    <t>B-07.2</t>
  </si>
  <si>
    <t>B-03.2.1.1</t>
  </si>
  <si>
    <t>B-03.2.1.2</t>
  </si>
  <si>
    <t>B-03.2.1.3</t>
  </si>
  <si>
    <t>B-03.2.1.4</t>
  </si>
  <si>
    <t>B-03.2.1.5</t>
  </si>
  <si>
    <t>B-03.2.1.6</t>
  </si>
  <si>
    <t>PROGRAMAÇÃO DO SISTEMA E TESTES DE ACEITAÇÃO</t>
  </si>
  <si>
    <t>DESUL-030</t>
  </si>
  <si>
    <t>DESUL-031</t>
  </si>
  <si>
    <t>FORNECIMENTO E ISNTALAÇÃO DE FANCOLETE (2,5TR)</t>
  </si>
  <si>
    <t>DESUL-032</t>
  </si>
  <si>
    <t>DESUL-033</t>
  </si>
  <si>
    <t>DESMONTAGEM DE PISO ELEVADO</t>
  </si>
  <si>
    <t>DESUL-034</t>
  </si>
  <si>
    <t>DESUL-035</t>
  </si>
  <si>
    <t>DESUL-036</t>
  </si>
  <si>
    <t>DESUL-037</t>
  </si>
  <si>
    <t>DESUL-038</t>
  </si>
  <si>
    <t>DESUL-039</t>
  </si>
  <si>
    <t>PATCH PANEL 24 POSIÇÕES, CATEGORIA COM GUIA TRASEIRO</t>
  </si>
  <si>
    <t>B-03.9.1</t>
  </si>
  <si>
    <t>TRANSPORTE DE ENTULHO PARA BOTA FORA</t>
  </si>
  <si>
    <t>A-03.3.1</t>
  </si>
  <si>
    <t>A-03.3.2</t>
  </si>
  <si>
    <t>RETIRADA DE INTERRUPTOR EM PAREDE (COM REAPROVEITAMENTO)</t>
  </si>
  <si>
    <t>INSTALAÇÃO DE BICOS DE SPRINKLER</t>
  </si>
  <si>
    <t>A-03.3.3</t>
  </si>
  <si>
    <t>A-03.3.4</t>
  </si>
  <si>
    <t>A-03.3.5</t>
  </si>
  <si>
    <t>FORNECIMENTO E INSTALAÇÃO DE PONTO DE TOMADA 20A</t>
  </si>
  <si>
    <t>B-03.10</t>
  </si>
  <si>
    <t>FORNECIMENTO E INSTALAÇÃO DE TUBULAÇÃO PVC RÍGIDO 32mm, INCLUSO SUPORTE, CURVAS E CONEXÕES</t>
  </si>
  <si>
    <t>A-03.3.6</t>
  </si>
  <si>
    <t>A-03.3.7</t>
  </si>
  <si>
    <t>FORNECIMENTO E INSTALAÇÃO DE TAMPO DE MADEIRA REVESTIDO EM LAMINADO MELAMÍNICO - PROTOCOLO</t>
  </si>
  <si>
    <t>SIURB</t>
  </si>
  <si>
    <t>REINSTALAÇÃO DE LUMINÁRIA TIPO SPOT</t>
  </si>
  <si>
    <t>DESUL-040</t>
  </si>
  <si>
    <t>DESUL-041</t>
  </si>
  <si>
    <t>DESUL-042</t>
  </si>
  <si>
    <t>DESUL-043</t>
  </si>
  <si>
    <t>DESUL-044</t>
  </si>
  <si>
    <t>DESUL-045</t>
  </si>
  <si>
    <t>A-03.8.4.1</t>
  </si>
  <si>
    <t>DESUL-046</t>
  </si>
  <si>
    <t>A-03.8.4.2</t>
  </si>
  <si>
    <t>DESUL-047</t>
  </si>
  <si>
    <t>A-03.8.4.3</t>
  </si>
  <si>
    <t>DESUL-048</t>
  </si>
  <si>
    <t>DESUL-049</t>
  </si>
  <si>
    <t>EXECUÇÃO DE SEPTOS ACÚSTICOS EM GESSO ACARTONADO - ENTREFORRO</t>
  </si>
  <si>
    <t>Código</t>
  </si>
  <si>
    <t>RETIRADA DE PERSIANA ROLL-ON (COM REAPROVEITAMENTO)</t>
  </si>
  <si>
    <t>FORNECIMENTO E INSTALAÇÃO DE TAMPO DE MADEIRA REVESTIDO EM LAMINADO MELAMÍNICO - REFEIÇÕES</t>
  </si>
  <si>
    <t>FORNECIMENTO E INSTALAÇÃO DE DUTO FLEXÍVEL 8"</t>
  </si>
  <si>
    <t>B-03.1.1</t>
  </si>
  <si>
    <t>B-03.1.2</t>
  </si>
  <si>
    <t>B-03.1.3</t>
  </si>
  <si>
    <t>B-03.1.4</t>
  </si>
  <si>
    <t>B-03.1.5</t>
  </si>
  <si>
    <t>B-03.1.6</t>
  </si>
  <si>
    <t>B-03.1.7</t>
  </si>
  <si>
    <t>SETOP</t>
  </si>
  <si>
    <t>B-03.1.8</t>
  </si>
  <si>
    <t>B-03.1.9</t>
  </si>
  <si>
    <t>FORNECIMENTO E INSTALAÇÃO DE DAMPER DE SOBREPRESSÃO</t>
  </si>
  <si>
    <t>DESUL-050</t>
  </si>
  <si>
    <t>DESUL-051</t>
  </si>
  <si>
    <t>DESUL-052</t>
  </si>
  <si>
    <t>DESUL-053</t>
  </si>
  <si>
    <t>A-05.7.3.1</t>
  </si>
  <si>
    <t>A-05.7.3.2</t>
  </si>
  <si>
    <t>DESUL-054</t>
  </si>
  <si>
    <t>C4121</t>
  </si>
  <si>
    <t>DESUL-055</t>
  </si>
  <si>
    <t>A-05.7.3.3</t>
  </si>
  <si>
    <t>DESUL-056</t>
  </si>
  <si>
    <t>A-05.7.3.4</t>
  </si>
  <si>
    <t>REMONTAGEM DE MESAS DE GABINETE E REUNIÃO</t>
  </si>
  <si>
    <t>DESUL-057</t>
  </si>
  <si>
    <t>A-05.7.3.5</t>
  </si>
  <si>
    <t>DESUL-058</t>
  </si>
  <si>
    <t>A-03.1.10</t>
  </si>
  <si>
    <t>DESUL-059</t>
  </si>
  <si>
    <t>A-05.7.1</t>
  </si>
  <si>
    <t>SERT - SERVIÇOS TÉCNICOS</t>
  </si>
  <si>
    <t>A-03.1.11</t>
  </si>
  <si>
    <t>A-05.7.2</t>
  </si>
  <si>
    <t>B-04.3.1</t>
  </si>
  <si>
    <t>A-03.1.12</t>
  </si>
  <si>
    <t>A-05.7.3</t>
  </si>
  <si>
    <t>B-04.3.2</t>
  </si>
  <si>
    <t>A-03.1.13</t>
  </si>
  <si>
    <t>A-05.7.4</t>
  </si>
  <si>
    <t>B-04.3.3</t>
  </si>
  <si>
    <t>CANT - CANTEIRO DE OBRAS</t>
  </si>
  <si>
    <t>A-03.1.14</t>
  </si>
  <si>
    <t>B-04.3.4</t>
  </si>
  <si>
    <t>A-03.1.15</t>
  </si>
  <si>
    <t>B-04.3.5</t>
  </si>
  <si>
    <t>A-03.1.16</t>
  </si>
  <si>
    <t>B-04.3.6</t>
  </si>
  <si>
    <t>A-03.1.17</t>
  </si>
  <si>
    <t>A-03.1.18</t>
  </si>
  <si>
    <t>A-03.1.19</t>
  </si>
  <si>
    <t>REMOÇÃO, AJUSTE E REINSTALAÇÃO DE PLACAS DE IDENTIFICAÇÃO</t>
  </si>
  <si>
    <t>UN</t>
  </si>
  <si>
    <t>FORNECIMENTO E INSTALAÇÃO DE CABO DE COBRE FLEXÍVEL ISOLADO, 1,5 MM², ANTI-CHAMA 0,6/1,0 KV</t>
  </si>
  <si>
    <t>DESUL-060</t>
  </si>
  <si>
    <t>DESUL-061</t>
  </si>
  <si>
    <t>DESUL-062</t>
  </si>
  <si>
    <t>CHP</t>
  </si>
  <si>
    <t>DESUL-063</t>
  </si>
  <si>
    <t>DEMOLIÇÕES E REMOÇÕES - FASE 01</t>
  </si>
  <si>
    <t>DESUL-064</t>
  </si>
  <si>
    <t>DESUL-065</t>
  </si>
  <si>
    <t>DEMOLIÇÕES E REMOÇÕES - FASE 02</t>
  </si>
  <si>
    <t>FORNECIMENTO E INSTALAÇÃO DE ELETROCALHA PERFURADA 200 x 50</t>
  </si>
  <si>
    <t>DESUL-066</t>
  </si>
  <si>
    <t>DESUL-067</t>
  </si>
  <si>
    <t>DESUL-068</t>
  </si>
  <si>
    <t>REMOÇÃO DE SEPTO - ENTREPISO (COM REAPROVEITAMENTO PARCIAL)</t>
  </si>
  <si>
    <t>A-03.1.20</t>
  </si>
  <si>
    <t>DESUL-069</t>
  </si>
  <si>
    <t>A-03.1.21</t>
  </si>
  <si>
    <t>A-03.1.22</t>
  </si>
  <si>
    <t>A-03.1.23</t>
  </si>
  <si>
    <t>A-03.1.24</t>
  </si>
  <si>
    <t>A-03.1.25</t>
  </si>
  <si>
    <t>PATCH CORD RJ45/RJ45 UTP-4P METÁLICO CATEGORIA 6, PINAGEM T568A NA COR AZUL (VOZ), COMPRIMENTO 3 METROS</t>
  </si>
  <si>
    <t>REMONTAGEM DE MOBILIÁRIOS DIVERSOS</t>
  </si>
  <si>
    <t>CERTIFICAÇÃO - FASE 01</t>
  </si>
  <si>
    <t>CERTIFICAÇÃO - FASE 02</t>
  </si>
  <si>
    <t>A-04.3.1.1</t>
  </si>
  <si>
    <t>B-04.3.3.1</t>
  </si>
  <si>
    <t>A-04.3.1.2</t>
  </si>
  <si>
    <t>FORNECIMENTO E INSTALAÇÃO DE PATCH PANEL ANGULAR DESCARREGADO 24 PORTAS - CAT6</t>
  </si>
  <si>
    <t>B-04.3.3.2</t>
  </si>
  <si>
    <t>A-04.3.1.3</t>
  </si>
  <si>
    <t>B-04.3.3.3</t>
  </si>
  <si>
    <t>A-04.3.1.4</t>
  </si>
  <si>
    <t>B-04.3.3.4</t>
  </si>
  <si>
    <t>A-04.3.1.5</t>
  </si>
  <si>
    <t>B-04.3.3.5</t>
  </si>
  <si>
    <t>A-04.3.1.6</t>
  </si>
  <si>
    <t>A-04.3.1.7</t>
  </si>
  <si>
    <t>A-04.3.1.8</t>
  </si>
  <si>
    <t>Tipo</t>
  </si>
  <si>
    <t>CONSUMO MATERIAIS DE ESCRITÓRIO</t>
  </si>
  <si>
    <t>CABEAMENTO - FASE 01</t>
  </si>
  <si>
    <t>FORNECIMENTO E INSTALAÇÃO DE FORRO EM GESSO ACARTONADO (TIPO 03)</t>
  </si>
  <si>
    <t>DESUL-070</t>
  </si>
  <si>
    <t>CABEAMENTO - FASE 02</t>
  </si>
  <si>
    <t>2.1.2</t>
  </si>
  <si>
    <t>RETIRADA DE FORRO DE FIBRA MINERAL EM PLACAS (COM REAPROVEITAMENTO)</t>
  </si>
  <si>
    <t>ENGENHEIRO ELETRICISTA</t>
  </si>
  <si>
    <t>73953/004</t>
  </si>
  <si>
    <t>TOMADA RJ 45 PARA INFORMÁTICA COM PLACA</t>
  </si>
  <si>
    <t>ETIQUETA AUTO-LAMINÁVEL</t>
  </si>
  <si>
    <t>ACESSÓRIOS - FASE 01</t>
  </si>
  <si>
    <t>ACESSÓRIOS - FASE 02</t>
  </si>
  <si>
    <t>B-03.8.1</t>
  </si>
  <si>
    <t>B-03.8.2</t>
  </si>
  <si>
    <t>B-03.8.3</t>
  </si>
  <si>
    <t>B-03.8.4</t>
  </si>
  <si>
    <t>FORNECIMENTO E INSTALAÇÃO DE ELETRODUTO, SUPORTE E CONEXÕES DE AÇO GALVANIZADO 1"</t>
  </si>
  <si>
    <t>A-03.2.1</t>
  </si>
  <si>
    <t>DIVISÓRIAS EM GESSO ACARTONADO - FASE 01</t>
  </si>
  <si>
    <t>A-03.2.2</t>
  </si>
  <si>
    <t>DIVISÓRIAS EM GESSO ACARTONADO - FASE 02</t>
  </si>
  <si>
    <t>RETIRADA DE CAIXA DE PISO TIPO SPERONE (COM REAPROVEITAMENTO)</t>
  </si>
  <si>
    <t>REINSTALAÇÃO DE ELETROCALHA PERFURADA 100 x 50</t>
  </si>
  <si>
    <t>FORNECIMENTO E INSTALAÇÃO DE DIVISÓRIA EM PAINÉIS DE MADEIRA FREIJÓ</t>
  </si>
  <si>
    <t>RETIRADA DE ELETRODUTO DE FERRO GALVANIZADO</t>
  </si>
  <si>
    <t>ORSE</t>
  </si>
  <si>
    <t>REMOÇÕES E REINSTALAÇÕES - FASE 01</t>
  </si>
  <si>
    <t>REMOÇÕES E REINSTALAÇÕES - FASE 02</t>
  </si>
  <si>
    <t>SBC 55907</t>
  </si>
  <si>
    <t>PISO, SOLEIRA E RODAPÉS - FASE 01</t>
  </si>
  <si>
    <t>PISO - PISOS</t>
  </si>
  <si>
    <t>REINSTALAÇÃO DE FORRO MODULAR EM FIBRA MINERAL (TIPO 01)</t>
  </si>
  <si>
    <t>FORNECIMENTO E INSTALAÇÃO DE ELETRODUTO FLEXIVEL ACO GALV TIPO SEALTUBE D = 3/4"</t>
  </si>
  <si>
    <t>A-10.1</t>
  </si>
  <si>
    <t>A-05.7.2.1</t>
  </si>
  <si>
    <t>B-05.7.4.1</t>
  </si>
  <si>
    <t>A-05.7.2.2</t>
  </si>
  <si>
    <t>A-09.7.1</t>
  </si>
  <si>
    <t>A-05.7.2.3</t>
  </si>
  <si>
    <t>REMOÇÃO DE TERMOSTATO DIGITAL</t>
  </si>
  <si>
    <t>A-09.7.2</t>
  </si>
  <si>
    <t>A-05.7.2.4</t>
  </si>
  <si>
    <t>A-09.7.3</t>
  </si>
  <si>
    <t>A-05.7.2.5</t>
  </si>
  <si>
    <t>A-05.7.2.6</t>
  </si>
  <si>
    <t>A-05.7.2.7</t>
  </si>
  <si>
    <t>A-05.7.2.8</t>
  </si>
  <si>
    <t>A-05.7.2.9</t>
  </si>
  <si>
    <t>EXECUÇÃO DE DIVISÓRIAS EM GESSO ACARTONADO COM ISOLAMENTO ACÚSTICO 48dB - (DIV-02)</t>
  </si>
  <si>
    <t>FORNECIMENTO E INSTALAÇÃO DE LUMINÁRIA DE EMBUTIR 4 X 14W</t>
  </si>
  <si>
    <t>ELETRODUTO FLEXIVEL ACO GALV TIPO SEALTUBE D = 1" (25MM)</t>
  </si>
  <si>
    <t>FORNECIMENTO E INSTALAÇÃO DE TOMADA FÊMEA PARA ÁREA DE TRABALHO RJ45 - CAT6</t>
  </si>
  <si>
    <t>REINSTALAÇÃO DE FORRO MODULAR EM FIBRA MINERAL (TIPO 02)</t>
  </si>
  <si>
    <t>74094/001</t>
  </si>
  <si>
    <t>DIVISÓRIAS INDUSTRIAIS PISO TETO - FASE 01</t>
  </si>
  <si>
    <t>DIVISÓRIAS INDUSTRIAIS PISO TETO - FASE 02</t>
  </si>
  <si>
    <t>FORNECIMENTO E INSTALAÇÃO DE ELETRODUTO FLEXIVEL ACO GALV TIPO SEALTUBE D = 1" (25MM)</t>
  </si>
  <si>
    <t>FORNECIMENTO E INSTALAÇÃO DE DIVISÓRIAS EM PAINÉIS DE VIDRO DUPLO</t>
  </si>
  <si>
    <t>Descrição do Orçamento</t>
  </si>
  <si>
    <t>B-04.3.2.1</t>
  </si>
  <si>
    <t>B-04.3.2.2</t>
  </si>
  <si>
    <t>B-04.3.2.3</t>
  </si>
  <si>
    <t>B-04.3.2.4</t>
  </si>
  <si>
    <t>ENGENHEIRO CIVIL DE OBRA PLENO</t>
  </si>
  <si>
    <t>Quant.</t>
  </si>
  <si>
    <t>FORNECIMENTO E INSTALAÇÃO DE TOMADA STECK 2P+T 16A</t>
  </si>
  <si>
    <t>FORNECIMENTO E INSTALAÇÃO DE SOLEIRA EM GRANITO CAPÃO BONITO</t>
  </si>
  <si>
    <t>FORNECIMENTO E INSTALAÇÃO DE PORTA DUPLA DE MADEIRA COM BATENTES DE ALUMÍNIO</t>
  </si>
  <si>
    <t>EXECUÇÃO DE DIVISÓRIAS EM GESSO ACARTONADO COM ISOLAMENTO ACÚSTICO 58dB - (DIV-01)</t>
  </si>
  <si>
    <t>A-03.9.1</t>
  </si>
  <si>
    <t>RABICHO PARA LUMINÁRIAS EM CABO PP DE 3 VIAS (3 X 1,5 MM²) COM CONECTOR MACHO E FÊMEA (PLUG DE TOMADA) NOS TERMINAIS</t>
  </si>
  <si>
    <t>REMANEJAMENTO DE GRELHAS E DIFUSORES QUADRADOS EXISTENTES, TAMANHOS 2 A 5</t>
  </si>
  <si>
    <t>MARCENARIA - FASE 01</t>
  </si>
  <si>
    <t>MARCENARIA - FASE 02</t>
  </si>
  <si>
    <t>REINSTALAÇÃO DE DIVISÓRIAS EM PAINÉIS DE MADEIRA FREIJÓ</t>
  </si>
  <si>
    <t>B-03.7.1</t>
  </si>
  <si>
    <t>B-03.7.2</t>
  </si>
  <si>
    <t>B-03.7.3</t>
  </si>
  <si>
    <t>Valor Unit com BDI</t>
  </si>
  <si>
    <t>B-03.7.4</t>
  </si>
  <si>
    <t>A-03.1.1</t>
  </si>
  <si>
    <t>A-07.1</t>
  </si>
  <si>
    <t>A-03.1.2</t>
  </si>
  <si>
    <t>A-07.2</t>
  </si>
  <si>
    <t>A-03.1.3</t>
  </si>
  <si>
    <t>TOMADAS E INTERRUPTORES - FASE 01</t>
  </si>
  <si>
    <t>A-03.1.4</t>
  </si>
  <si>
    <t>TOMADAS E INTERRUPTORES - FASE 02</t>
  </si>
  <si>
    <t>A-03.1.5</t>
  </si>
  <si>
    <t>A-03.1.6</t>
  </si>
  <si>
    <t>A-03.1.7</t>
  </si>
  <si>
    <t>A-03.1.8</t>
  </si>
  <si>
    <t>Item</t>
  </si>
  <si>
    <t>A-03.1.9</t>
  </si>
  <si>
    <t>B-05.7.2.10</t>
  </si>
  <si>
    <t>Conversão InfoWOrca</t>
  </si>
  <si>
    <t>B-03.8.4.1</t>
  </si>
  <si>
    <t>SBC 120501</t>
  </si>
  <si>
    <t>B-03.8.4.2</t>
  </si>
  <si>
    <t>RETIRADA DE RAMAL DE ÁGUA 32mm</t>
  </si>
  <si>
    <t>B-03.8.4.3</t>
  </si>
  <si>
    <t>A-05.7.2.10</t>
  </si>
  <si>
    <t>A-04.3.1</t>
  </si>
  <si>
    <t>A-04.3.2</t>
  </si>
  <si>
    <t>A-04.3.3</t>
  </si>
  <si>
    <t>ponto</t>
  </si>
  <si>
    <t>REMOÇÃO DE DIVISÓRIA EM PELE DE VIDRO (COM REAPROVEITAMENTO)</t>
  </si>
  <si>
    <t>A-04.3.4</t>
  </si>
  <si>
    <t>A-04.3.5</t>
  </si>
  <si>
    <t>A-04.3.6</t>
  </si>
  <si>
    <t>INFRAESTRUTURA - FASE 01</t>
  </si>
  <si>
    <t>INFRAESTRUTURA - FASE 02</t>
  </si>
  <si>
    <t>ENSACAMENTO DE ENTULHO E TRANSPORTE VERTICAL COM UTILIZAÇÃO DE ELEVADOR</t>
  </si>
  <si>
    <t>SISTEMA DE DETECÇÃO E ALARME DE INCÊNDIO - FASE 01</t>
  </si>
  <si>
    <t>SISTEMA DE DETECÇÃO E ALARME DE INCÊNDIO - FASE 02</t>
  </si>
  <si>
    <t>FORNECIMENTO E INSTALAÇÃO DE GRELHA DE EXAUSTÃO</t>
  </si>
  <si>
    <t>A-05.7.1.1</t>
  </si>
  <si>
    <t>B-05.7.3.1</t>
  </si>
  <si>
    <t>A-05.7.1.2</t>
  </si>
  <si>
    <t>B-05.7.3.2</t>
  </si>
  <si>
    <t>FORNECIMENTO E INSTALAÇÃO DE ELETROCALHA PERFURADA 100X50</t>
  </si>
  <si>
    <t>A-05.7.1.3</t>
  </si>
  <si>
    <t>B-05.7.3.3</t>
  </si>
  <si>
    <t>TAMPONAMENTO DE RAMAL DE ÁGUA 32mm</t>
  </si>
  <si>
    <t>B-05.7.3.4</t>
  </si>
  <si>
    <t>B-05.7.3.5</t>
  </si>
  <si>
    <t>INEL - INSTALAÇÃO ELÉTRICA/ELETRIFICAÇÃO E ILUMINAÇÃO EXTERNA</t>
  </si>
  <si>
    <t>FORROS - FASE01</t>
  </si>
  <si>
    <t>FORNECIMENTO E INSTALAÇÃO DE COLARINHO COM REGISTRO 8"</t>
  </si>
  <si>
    <t>EXECUÇÃO DE DIVISÓRIAS EM GESSO ACARTONADO COM ISOLAMENTO ACÚSTICO 58dB - (DIV-04)</t>
  </si>
  <si>
    <t>FORNECIMENTO E INSTALAÇÃO DE TUBULAÇÃO DE ÁGUA GELADA 1"</t>
  </si>
  <si>
    <t>REINSTALAÇÃO DE REVESTIMENTO DE PAREDE EM PLACAS DE MADEIRA FREIJÓ, COM ESTRUTURA DE ALUMÍNIO</t>
  </si>
  <si>
    <t>Total do BDI</t>
  </si>
  <si>
    <t>SBC 14050</t>
  </si>
  <si>
    <t>REMOÇÃO DE DIFUSORES LINEARES</t>
  </si>
  <si>
    <t>FORNECIMENTO E INSTALAÇÃO DE REVESTIMENTO DE PISO EM GRANITO CAPÃO BONITO</t>
  </si>
  <si>
    <t>FORNECIMENTO E INSTALAÇÃO DE PAPEL DE PAREDE</t>
  </si>
  <si>
    <t>APLICAÇÃO DE FUNDO SELADOR ACRÍLICO</t>
  </si>
  <si>
    <t>A-09.7.2.10</t>
  </si>
  <si>
    <t>FORNECIMENTO E INSTALAÇÃO DE TABICA PARA FORRO DE GESSO</t>
  </si>
  <si>
    <t>B-04.3.1.1</t>
  </si>
  <si>
    <t>SBC 22113</t>
  </si>
  <si>
    <t>B-04.3.1.2</t>
  </si>
  <si>
    <t>TAXA DE CONSUMO DE TELEFONE MENSAL</t>
  </si>
  <si>
    <t>REINSTALAÇÃO DE NICHO PARA TV</t>
  </si>
  <si>
    <t>B-04.3.1.3</t>
  </si>
  <si>
    <t>B-04.3.1.4</t>
  </si>
  <si>
    <t>B-04.3.1.5</t>
  </si>
  <si>
    <t>B-04.3.1.6</t>
  </si>
  <si>
    <t>B.D.I.</t>
  </si>
  <si>
    <t>B-04.3.1.7</t>
  </si>
  <si>
    <t>B-04.3.1.8</t>
  </si>
  <si>
    <t>EXECUÇÃO DE DIVISÓRIAS EM GESSO ACARTONADO (DIV-05)</t>
  </si>
  <si>
    <t>EXECUÇÃO DE SEPTO ACÚSTICO - ENTREPISO</t>
  </si>
  <si>
    <t>FORNECIMENTO E INSTALAÇÃO DE ELETRODUTO DE AÇO GALVANIZADO 2 1/2"</t>
  </si>
  <si>
    <t>A-03.8.1</t>
  </si>
  <si>
    <t>A-03.8.2</t>
  </si>
  <si>
    <t>A-03.8.3</t>
  </si>
  <si>
    <t>A-03.8.4</t>
  </si>
  <si>
    <t>Mês</t>
  </si>
  <si>
    <t>FORNECIMENTO E INSTALAÇÃO DE REVESTIMENTO EM GRANITO CAPÃO BONITO, MEIA PAREDE</t>
  </si>
  <si>
    <t>ESQUADRIAS - FASE 01</t>
  </si>
  <si>
    <t>REINSTALAÇÃO DE PORTA DE MADEIRA COM BATENTES DE ALUMÍNIO</t>
  </si>
  <si>
    <t>ESQUADRIAS - FASE 02</t>
  </si>
  <si>
    <t>REMOÇÃO DE PISO EM CARPETE EM PLACAS (COM REAPROVEITAMENTO)</t>
  </si>
  <si>
    <t>DEMOLIÇÃO DE SEPTO DE DRYWALL - ENTREFORRO</t>
  </si>
  <si>
    <t>TESTE DE REDE</t>
  </si>
  <si>
    <t>ENCHIMENTO DE PISO EM CONCRETO LEVE</t>
  </si>
  <si>
    <t>FORNECIMENTO E INSTALAÇÃO DE ELETROCALHA 400 x 50</t>
  </si>
  <si>
    <t>B-03.6.1</t>
  </si>
  <si>
    <t>B-03.6.2</t>
  </si>
  <si>
    <t>B-03.6.3</t>
  </si>
  <si>
    <t>B-03.6.4</t>
  </si>
  <si>
    <t>PISOS, SOLEIRAS E RODAPÉS - FASE 02</t>
  </si>
  <si>
    <t>FASE 01</t>
  </si>
  <si>
    <t>FASE 02</t>
  </si>
  <si>
    <t>REMOÇÃO DE ATENUADOR DE RUÍDO</t>
  </si>
  <si>
    <t>SERP - SERVIÇOS PRELIMINARES</t>
  </si>
  <si>
    <t>Planilha Orçamentária Sintética</t>
  </si>
  <si>
    <t>B-03.10.1</t>
  </si>
  <si>
    <t>B-03.10.2</t>
  </si>
  <si>
    <t>FORNECIMENTO E INSTALAÇÃO  DE PORTA DE MADEIRA BIPARTIDA</t>
  </si>
  <si>
    <t>SBC 80625</t>
  </si>
  <si>
    <t>A-09.7.3.1</t>
  </si>
  <si>
    <t>A-09.7.3.2</t>
  </si>
  <si>
    <t>A-09.7.3.3</t>
  </si>
  <si>
    <t>CAB-PATCH-010</t>
  </si>
  <si>
    <t>REINSTALAÇÃO DE DETECTORES</t>
  </si>
  <si>
    <t>CAB-PATCH-015</t>
  </si>
  <si>
    <t>REMANEJAMENTO DE BICOS DE SPRINKLER</t>
  </si>
  <si>
    <t>RETIRADA DE DUTOS DE CHAPA</t>
  </si>
  <si>
    <t>Bancos Utilizados</t>
  </si>
  <si>
    <t>RETIRADA DE TOMADA EM PAREDE (COM REAPROVEITAMENTO)</t>
  </si>
  <si>
    <t>B-05.7.2.1</t>
  </si>
  <si>
    <t>B-05.7.2.2</t>
  </si>
  <si>
    <t>B-05.7.2.3</t>
  </si>
  <si>
    <t>B-05.7.2.4</t>
  </si>
  <si>
    <t>B-05.7.2.5</t>
  </si>
  <si>
    <t>B-05.7.2.6</t>
  </si>
  <si>
    <t>FORNECIMENTO E INSTALAÇÃO DE CABO UTP - CAT6</t>
  </si>
  <si>
    <t>B-05.7.2.7</t>
  </si>
  <si>
    <t>B-05.7.2.8</t>
  </si>
  <si>
    <t>ENCARREGADO GERAL DE OBRAS</t>
  </si>
  <si>
    <t>B-05.7.2.9</t>
  </si>
  <si>
    <t>APLICAÇÃO DE PINTURA COM TINTA LÁTEX PVA</t>
  </si>
  <si>
    <t>A-04.3.6.1</t>
  </si>
  <si>
    <t>UNID</t>
  </si>
  <si>
    <t>SBC 121412</t>
  </si>
  <si>
    <t>A-04.3.6.2</t>
  </si>
  <si>
    <t>REMOÇÃO DE  FORRO DE GESSO ACARTONADO (SEM REAPROVEITAMENTO)</t>
  </si>
  <si>
    <t>FERRAMENTA DE CRIMPAGEM DE CABOS</t>
  </si>
  <si>
    <t>FORNECIMENTO E INSTALAÇÃO DE CORTINA ROLL-ON</t>
  </si>
  <si>
    <t>FORNECIMENTO E INSTALAÇÃO DE PATCH CORD AZUL - CAT6</t>
  </si>
  <si>
    <t>CONTROLE E BALANCEAMENTO - FASE 01</t>
  </si>
  <si>
    <t>CONTROLE E BALANCEAMENTO - FASE 02</t>
  </si>
  <si>
    <t>Material</t>
  </si>
  <si>
    <t>FORNECIMENTO E INSTALAÇÃO DE INTERRUPTOR 10A/250V, INCLUINDO SUPORTE E PLACA</t>
  </si>
  <si>
    <t>FORNECIMENTO E INSTALAÇÃO DE LAÇO DE DETECÇÃO</t>
  </si>
  <si>
    <t>PAINÉIS DIVISORES PARA ESTAÇÃO DE TRABALHO</t>
  </si>
  <si>
    <t>FORNECIMENTO E INSTALAÇÃO DE CABO DE COBRE FLEXÍVEL ISOLADO, 2,5 MM², ANTI-CHAMA 0,6/1,0 KV</t>
  </si>
  <si>
    <t>ESQV - ESQUADRIAS/FERRAGENS/VIDROS</t>
  </si>
  <si>
    <t>SBC 70319</t>
  </si>
  <si>
    <t>FORNECIMENTO E INSTALAÇÃO DE CAIXA DE PASSAGEM TIPO CONDULETE 1"</t>
  </si>
  <si>
    <t>FORNECIMENTO E INSTALAÇÃO DE TUBULAÇÃO, SUPORTE E CONEXÕES DE COBRE 1 1/2"</t>
  </si>
  <si>
    <t>INES - INSTALAÇÕES ESPECIAIS</t>
  </si>
  <si>
    <t>RETIRADA DE CABOS ELÉTRICOS 1,5MM² A 6MM²</t>
  </si>
  <si>
    <t>REVESTIMENTOS DE PAREDE - FASE 01</t>
  </si>
  <si>
    <t>A-03.7.1</t>
  </si>
  <si>
    <t>B-03.1</t>
  </si>
  <si>
    <t>A-03.7.2</t>
  </si>
  <si>
    <t>A-03.7.3</t>
  </si>
  <si>
    <t>B-03.3</t>
  </si>
  <si>
    <t>A-03.7.4</t>
  </si>
  <si>
    <t>B-03.4</t>
  </si>
  <si>
    <t>B-03.5</t>
  </si>
  <si>
    <t>B-03.6</t>
  </si>
  <si>
    <t>B-03.7</t>
  </si>
  <si>
    <t>B-03.8</t>
  </si>
  <si>
    <t>B-03.9</t>
  </si>
  <si>
    <t>CAIXA DE SOBREPOR - 2 POSIÇÕES - RJ45</t>
  </si>
  <si>
    <t>PROJETO "AS BUILT" - ARQUITETURA</t>
  </si>
  <si>
    <t>BALANCEAMENTO DA VAZÃO DE AR</t>
  </si>
  <si>
    <t>MOBILIÁRIO - FASE 01</t>
  </si>
  <si>
    <t>MOBILIÁRIO - FASE 02</t>
  </si>
  <si>
    <t>2.1</t>
  </si>
  <si>
    <t>2.2</t>
  </si>
  <si>
    <t>2.3</t>
  </si>
  <si>
    <t>Equipamento</t>
  </si>
  <si>
    <t>REINSTALAÇÃO DE DIVISÓRIAS EM PAINEL DE VIDRO DUPLO</t>
  </si>
  <si>
    <t>REMOÇÃO DE REVESTIMENTO DE PAREDE EM PLACAS DE MADEIRA FREIJÓ COM ESTRUTURA DE ALUMÍNIO (COM REAPROVEITAMENTO PARCIAL)</t>
  </si>
  <si>
    <t>LÂMPADAS E LUMINÁRIAS - FASE 01</t>
  </si>
  <si>
    <t>LÂMPADAS E LUMINÁRIAS - FASE 02</t>
  </si>
  <si>
    <t>B-03.5.1</t>
  </si>
  <si>
    <t>B-03.5.2</t>
  </si>
  <si>
    <t>B-03.5.3</t>
  </si>
  <si>
    <t>B-03.5.4</t>
  </si>
  <si>
    <t>B-03.5.5</t>
  </si>
  <si>
    <t>B-03.5.6</t>
  </si>
  <si>
    <t>B-03.5.7</t>
  </si>
  <si>
    <t>B-03.5.8</t>
  </si>
  <si>
    <t>B-03.5.9</t>
  </si>
  <si>
    <t>RETIRADAS - FASE 01</t>
  </si>
  <si>
    <t>REVE - REVESTIMENTO E TRATAMENTO DE SUPERFÍCIES</t>
  </si>
  <si>
    <t>RETIRADAS - FASE 02</t>
  </si>
  <si>
    <t>ABRAÇADEIRA REPOSICIONÁVEL TIPO VELCRO 30CM</t>
  </si>
  <si>
    <t>REMOÇÃO DE GRELHAS DE RETORNO</t>
  </si>
  <si>
    <t>A-09.7.2.1</t>
  </si>
  <si>
    <t>A-09.7.2.2</t>
  </si>
  <si>
    <t>FORNECIMENTO E INSTALAÇÃO DE FORRO MODULAR EM FIBRA MINERAL (TIPO 02)</t>
  </si>
  <si>
    <t>SBC 22033</t>
  </si>
  <si>
    <t>A-09.7.2.3</t>
  </si>
  <si>
    <t>A-09.7.2.4</t>
  </si>
  <si>
    <t>A-09.7.2.5</t>
  </si>
  <si>
    <t>A-09.7.2.6</t>
  </si>
  <si>
    <t>A-09.7.2.7</t>
  </si>
  <si>
    <t>TRANSPORTE E ENTREGA DE MATERIAL MIÚDO</t>
  </si>
  <si>
    <t>RETIRADA DE PAPEL DE PAREDE</t>
  </si>
  <si>
    <t>A-09.7.2.8</t>
  </si>
  <si>
    <t>REINSTALAÇÃO DE CAIXA DE EMBUTIR EM PISO ELEVADO, C/ TOMADAS , TIPO SPERONE</t>
  </si>
  <si>
    <t>A-07.1.3.1</t>
  </si>
  <si>
    <t>A-09.7.2.9</t>
  </si>
  <si>
    <t>INHI - INSTALAÇÕES HIDROS SANITÁRIAS</t>
  </si>
  <si>
    <t>A-07.1.3.2</t>
  </si>
  <si>
    <t>FORNECIMENTO E INSTALAÇÃO DE PAINEL DIVISOR EM MDF - 80 x 110 cm</t>
  </si>
  <si>
    <t>A-07.1.3.3</t>
  </si>
  <si>
    <t>A-07.1.3.4</t>
  </si>
  <si>
    <t>A-07.1.3.5</t>
  </si>
  <si>
    <t>unid</t>
  </si>
  <si>
    <t>FORNECIMENTO E INSTALAÇÃO DE PAINEL DIVISOR EM MDF - 70 x 110 cm</t>
  </si>
  <si>
    <t>DEMOLIÇÃO DE DIVISÓRIA DE DRYWALL</t>
  </si>
  <si>
    <t>CJ</t>
  </si>
  <si>
    <t>ELEMENTOS DIVISÓRIOS - FASE 01</t>
  </si>
  <si>
    <t>B-05.7.1.1</t>
  </si>
  <si>
    <t>B-05.7.1.2</t>
  </si>
  <si>
    <t>B-05.7.1.3</t>
  </si>
  <si>
    <t>REINSTALAÇÃO DE LUMINÁRIA TIPO PENDENTE</t>
  </si>
  <si>
    <t>FORROS - FASE 02</t>
  </si>
  <si>
    <t>Bico</t>
  </si>
  <si>
    <t>DESPESAS OPERACIONAIS GERAIS E ADMINISTRAÇÃO LOCAL</t>
  </si>
  <si>
    <t>FORNECIMENTO E INSTALAÇÃO DE CAIXA DE SOBREPOR - 2 POSIÇÕES - RJ45 PARA ESTAÇÃO DE TRABALHO</t>
  </si>
  <si>
    <t>REMOÇÃO DE PORTA DUPLA DE CORRER (SEM REAPROVEITAMENTO)</t>
  </si>
  <si>
    <t>Total sem BDI</t>
  </si>
  <si>
    <t>A-04.3.5.1</t>
  </si>
  <si>
    <t>A-04.3.5.2</t>
  </si>
  <si>
    <t>PLOTAGEM DOS PROJETOS</t>
  </si>
  <si>
    <t>A-04.3.5.3</t>
  </si>
  <si>
    <t>A-04.3.5.4</t>
  </si>
  <si>
    <t>PAVI - PAVIMENTAÇÃO</t>
  </si>
  <si>
    <t>CHOR - CUSTOS HORÁRIOS DE MÁQUINAS E EQUIPAMENTOS</t>
  </si>
  <si>
    <t>RETIRADA DE TOMADA EM RÉGUA ELETRIFICADA OU CAIXA SPERONE</t>
  </si>
  <si>
    <t>FORNECIMENTO E INSTALAÇÃO DE BICOS DE SPRINKLER</t>
  </si>
  <si>
    <t>A-03.2.2.1</t>
  </si>
  <si>
    <t>A-03.2.2.2</t>
  </si>
  <si>
    <t>REMOÇÃO DE DUTOS FLEXÍVEIS</t>
  </si>
  <si>
    <t>A-03.2.2.3</t>
  </si>
  <si>
    <t>A-03.2.2.4</t>
  </si>
  <si>
    <t>CERTIFICAÇÃO DE PONTOS</t>
  </si>
  <si>
    <t>A-03.2.2.5</t>
  </si>
  <si>
    <t>Valor Unit</t>
  </si>
  <si>
    <t>Adicional Noturno</t>
  </si>
  <si>
    <t>20,00%</t>
  </si>
  <si>
    <t>SINAPI - 08/2017 - SP</t>
  </si>
  <si>
    <t>Total com BDI</t>
  </si>
  <si>
    <t>A-09.7.1.5</t>
  </si>
  <si>
    <t>A-09.7.1.6</t>
  </si>
  <si>
    <t>ELEMENTOS DIVISÓRIOS - FASE 02</t>
  </si>
  <si>
    <t>A</t>
  </si>
  <si>
    <t>PROJETO DE ARQUITETURA</t>
  </si>
  <si>
    <t>INSTALAÇÕES ELÉTRICAS</t>
  </si>
  <si>
    <t>REDE DE CABEAMENTO ESTRUTURADO</t>
  </si>
  <si>
    <t>PROJETO DE SEGURANÇA CONTRA INCÊNDIO E PÂNICO</t>
  </si>
  <si>
    <t>SISTEMA DE AR CONDICIONADO CENTRAL E VENTILAÇÃO / EXAUSTÃO MECÂNICA</t>
  </si>
  <si>
    <t>SERVIÇOS FINAIS/LIMPEZA</t>
  </si>
  <si>
    <t>B</t>
  </si>
  <si>
    <t>INSTALAÇÕES HIDRÁULICAS E SANITÁRIAS</t>
  </si>
  <si>
    <t>DOCUMENTAÇÃO FINAL</t>
  </si>
  <si>
    <t>FORNECIMENTO E INSTALAÇÃO DE DIFUSOR QUADRADO DE 4 SAÍDAS, TAMANHOS 4 E 6</t>
  </si>
  <si>
    <t>A-09.7.1.8</t>
  </si>
  <si>
    <t>REMOÇÃO DE CAIXA VAV (COM REAPROVEITAMENTO)</t>
  </si>
  <si>
    <t>DESUL-071</t>
  </si>
  <si>
    <t>DESUL-072</t>
  </si>
  <si>
    <t>FORNECIMENTO E INSTALAÇÃO DE GRELHA DE RETORNO</t>
  </si>
  <si>
    <t>FORNECIMENTO E INSTALAÇÃO DE GRELHA DE INSUFLAMENTO</t>
  </si>
  <si>
    <t>A-09.7.2.11</t>
  </si>
  <si>
    <t>A-09.7.2.12</t>
  </si>
  <si>
    <t>A-09.7.2.13</t>
  </si>
  <si>
    <t>REINSTALAÇÃO DE CAIXA VAV</t>
  </si>
  <si>
    <t>B-07.1.3.1</t>
  </si>
  <si>
    <t>B-07.1.3.2</t>
  </si>
  <si>
    <t>B-07.1.3.3</t>
  </si>
  <si>
    <t>B-07.1.3.4</t>
  </si>
  <si>
    <t>B-07.1.3.5</t>
  </si>
  <si>
    <t>B-07.2.3.1</t>
  </si>
  <si>
    <t>B-07.2.3.2</t>
  </si>
  <si>
    <t>B-07.2.3.3</t>
  </si>
  <si>
    <t>B-07.2.3.4</t>
  </si>
  <si>
    <t>B-07.2.3.5</t>
  </si>
  <si>
    <t>B-07.2.3.6</t>
  </si>
  <si>
    <t>B-07.2.3.7</t>
  </si>
  <si>
    <t>B-07.2.3.8</t>
  </si>
  <si>
    <t>B-07.2.3.9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</si>
</sst>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#####"/>
    <numFmt numFmtId="165" formatCode="\R\$\ 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14999847407452621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1">
    <xf numFmtId="0" fontId="0" fillId="0" borderId="0" xfId="0"/>
    <xf numFmtId="164" fontId="2" fillId="2" borderId="1" xfId="0" applyNumberFormat="1" applyFont="1" applyFill="1" applyBorder="1" applyAlignment="1">
      <alignment horizontal="right" vertical="top" wrapText="1"/>
    </xf>
    <xf numFmtId="0" fontId="1" fillId="6" borderId="0" xfId="0" applyFont="1" applyFill="1" applyAlignment="1">
      <alignment horizontal="right" vertical="top" wrapText="1"/>
    </xf>
    <xf numFmtId="0" fontId="2" fillId="7" borderId="3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4" fillId="9" borderId="5" xfId="0" applyFont="1" applyFill="1" applyBorder="1" applyAlignment="1">
      <alignment horizontal="right" vertical="top" wrapText="1"/>
    </xf>
    <xf numFmtId="164" fontId="5" fillId="10" borderId="6" xfId="0" applyNumberFormat="1" applyFont="1" applyFill="1" applyBorder="1" applyAlignment="1">
      <alignment horizontal="right" vertical="top" wrapText="1"/>
    </xf>
    <xf numFmtId="0" fontId="2" fillId="12" borderId="8" xfId="0" applyFont="1" applyFill="1" applyBorder="1" applyAlignment="1">
      <alignment horizontal="center" vertical="top" wrapText="1"/>
    </xf>
    <xf numFmtId="0" fontId="2" fillId="13" borderId="9" xfId="0" applyFont="1" applyFill="1" applyBorder="1" applyAlignment="1">
      <alignment horizontal="center" vertical="top" wrapText="1"/>
    </xf>
    <xf numFmtId="0" fontId="4" fillId="0" borderId="0" xfId="0" applyFont="1"/>
    <xf numFmtId="0" fontId="6" fillId="0" borderId="0" xfId="0" applyFont="1"/>
    <xf numFmtId="164" fontId="2" fillId="16" borderId="10" xfId="0" applyNumberFormat="1" applyFont="1" applyFill="1" applyBorder="1" applyAlignment="1">
      <alignment horizontal="right" vertical="top" wrapText="1"/>
    </xf>
    <xf numFmtId="0" fontId="5" fillId="17" borderId="11" xfId="0" applyFont="1" applyFill="1" applyBorder="1" applyAlignment="1">
      <alignment vertical="top" wrapText="1"/>
    </xf>
    <xf numFmtId="0" fontId="4" fillId="18" borderId="12" xfId="0" applyFont="1" applyFill="1" applyBorder="1" applyAlignment="1">
      <alignment vertical="top" wrapText="1"/>
    </xf>
    <xf numFmtId="0" fontId="4" fillId="14" borderId="0" xfId="0" applyFont="1" applyFill="1" applyAlignment="1">
      <alignment vertical="top" wrapText="1"/>
    </xf>
    <xf numFmtId="0" fontId="2" fillId="7" borderId="3" xfId="0" applyNumberFormat="1" applyFont="1" applyFill="1" applyBorder="1" applyAlignment="1">
      <alignment horizontal="center" vertical="top" wrapText="1"/>
    </xf>
    <xf numFmtId="0" fontId="5" fillId="17" borderId="11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2" fillId="8" borderId="4" xfId="0" applyNumberFormat="1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center" vertical="top" wrapText="1"/>
    </xf>
    <xf numFmtId="166" fontId="5" fillId="11" borderId="7" xfId="0" applyNumberFormat="1" applyFont="1" applyFill="1" applyBorder="1" applyAlignment="1">
      <alignment horizontal="right" vertical="top" wrapText="1"/>
    </xf>
    <xf numFmtId="166" fontId="2" fillId="19" borderId="13" xfId="0" applyNumberFormat="1" applyFont="1" applyFill="1" applyBorder="1" applyAlignment="1">
      <alignment horizontal="right" vertical="top" wrapText="1"/>
    </xf>
    <xf numFmtId="166" fontId="2" fillId="5" borderId="2" xfId="0" applyNumberFormat="1" applyFont="1" applyFill="1" applyBorder="1" applyAlignment="1">
      <alignment horizontal="right" vertical="top" wrapText="1"/>
    </xf>
    <xf numFmtId="166" fontId="6" fillId="0" borderId="0" xfId="0" applyNumberFormat="1" applyFont="1"/>
    <xf numFmtId="0" fontId="2" fillId="7" borderId="1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vertical="top" wrapText="1"/>
    </xf>
    <xf numFmtId="0" fontId="5" fillId="20" borderId="11" xfId="0" applyFont="1" applyFill="1" applyBorder="1" applyAlignment="1">
      <alignment horizontal="center" vertical="top" wrapText="1"/>
    </xf>
    <xf numFmtId="164" fontId="5" fillId="20" borderId="6" xfId="0" applyNumberFormat="1" applyFont="1" applyFill="1" applyBorder="1" applyAlignment="1">
      <alignment horizontal="right" vertical="top" wrapText="1"/>
    </xf>
    <xf numFmtId="166" fontId="5" fillId="20" borderId="7" xfId="0" applyNumberFormat="1" applyFont="1" applyFill="1" applyBorder="1" applyAlignment="1">
      <alignment horizontal="right" vertical="top" wrapText="1"/>
    </xf>
    <xf numFmtId="0" fontId="5" fillId="21" borderId="11" xfId="0" applyFont="1" applyFill="1" applyBorder="1" applyAlignment="1">
      <alignment vertical="top" wrapText="1"/>
    </xf>
    <xf numFmtId="0" fontId="5" fillId="21" borderId="11" xfId="0" applyFont="1" applyFill="1" applyBorder="1" applyAlignment="1">
      <alignment horizontal="center" vertical="top" wrapText="1"/>
    </xf>
    <xf numFmtId="164" fontId="5" fillId="21" borderId="6" xfId="0" applyNumberFormat="1" applyFont="1" applyFill="1" applyBorder="1" applyAlignment="1">
      <alignment horizontal="right" vertical="top" wrapText="1"/>
    </xf>
    <xf numFmtId="166" fontId="5" fillId="21" borderId="7" xfId="0" applyNumberFormat="1" applyFont="1" applyFill="1" applyBorder="1" applyAlignment="1">
      <alignment horizontal="right" vertical="top" wrapText="1"/>
    </xf>
    <xf numFmtId="0" fontId="5" fillId="22" borderId="11" xfId="0" applyFont="1" applyFill="1" applyBorder="1" applyAlignment="1">
      <alignment vertical="top" wrapText="1"/>
    </xf>
    <xf numFmtId="0" fontId="5" fillId="22" borderId="11" xfId="0" applyFont="1" applyFill="1" applyBorder="1" applyAlignment="1">
      <alignment horizontal="center" vertical="top" wrapText="1"/>
    </xf>
    <xf numFmtId="164" fontId="5" fillId="22" borderId="6" xfId="0" applyNumberFormat="1" applyFont="1" applyFill="1" applyBorder="1" applyAlignment="1">
      <alignment horizontal="right" vertical="top" wrapText="1"/>
    </xf>
    <xf numFmtId="166" fontId="5" fillId="22" borderId="7" xfId="0" applyNumberFormat="1" applyFont="1" applyFill="1" applyBorder="1" applyAlignment="1">
      <alignment horizontal="right" vertical="top" wrapText="1"/>
    </xf>
    <xf numFmtId="0" fontId="2" fillId="7" borderId="13" xfId="0" applyNumberFormat="1" applyFont="1" applyFill="1" applyBorder="1" applyAlignment="1">
      <alignment horizontal="center" vertical="top" wrapText="1"/>
    </xf>
    <xf numFmtId="4" fontId="2" fillId="16" borderId="10" xfId="0" applyNumberFormat="1" applyFont="1" applyFill="1" applyBorder="1" applyAlignment="1">
      <alignment horizontal="right" vertical="top" wrapText="1"/>
    </xf>
    <xf numFmtId="10" fontId="3" fillId="4" borderId="0" xfId="1" applyNumberFormat="1" applyFont="1" applyFill="1" applyAlignment="1">
      <alignment vertical="top" wrapText="1"/>
    </xf>
    <xf numFmtId="0" fontId="4" fillId="14" borderId="0" xfId="0" applyFont="1" applyFill="1" applyAlignment="1">
      <alignment horizontal="center" vertical="top" wrapText="1"/>
    </xf>
    <xf numFmtId="10" fontId="3" fillId="4" borderId="0" xfId="1" applyNumberFormat="1" applyFont="1" applyFill="1" applyAlignment="1">
      <alignment horizontal="center" vertical="top" wrapText="1"/>
    </xf>
    <xf numFmtId="0" fontId="4" fillId="14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9" fillId="6" borderId="0" xfId="0" applyFont="1" applyFill="1" applyAlignment="1">
      <alignment horizontal="right" vertical="top" wrapText="1"/>
    </xf>
    <xf numFmtId="165" fontId="9" fillId="3" borderId="0" xfId="0" applyNumberFormat="1" applyFont="1" applyFill="1" applyAlignment="1">
      <alignment horizontal="right" vertical="top" wrapText="1"/>
    </xf>
    <xf numFmtId="0" fontId="4" fillId="15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right" vertical="top" wrapText="1"/>
    </xf>
    <xf numFmtId="165" fontId="4" fillId="3" borderId="0" xfId="0" applyNumberFormat="1" applyFont="1" applyFill="1" applyAlignment="1">
      <alignment horizontal="right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422"/>
  <sheetViews>
    <sheetView showGridLines="0" showZeros="0" tabSelected="1" zoomScale="115" zoomScaleNormal="115" workbookViewId="0">
      <pane ySplit="4" topLeftCell="A402" activePane="bottomLeft" state="frozen"/>
      <selection pane="bottomLeft" activeCell="H422" sqref="H422:J422"/>
    </sheetView>
  </sheetViews>
  <sheetFormatPr defaultColWidth="9.140625" defaultRowHeight="15" outlineLevelRow="4" x14ac:dyDescent="0.25"/>
  <cols>
    <col min="1" max="1" width="9.7109375" customWidth="1"/>
    <col min="2" max="2" width="11.7109375" customWidth="1"/>
    <col min="3" max="3" width="9.7109375" customWidth="1"/>
    <col min="4" max="4" width="59.28515625" customWidth="1"/>
    <col min="5" max="5" width="27.28515625" customWidth="1"/>
    <col min="6" max="6" width="5.85546875" customWidth="1"/>
    <col min="7" max="9" width="13.7109375" customWidth="1"/>
    <col min="10" max="10" width="15.5703125" customWidth="1"/>
  </cols>
  <sheetData>
    <row r="1" spans="1:12" x14ac:dyDescent="0.25">
      <c r="A1" s="43" t="s">
        <v>501</v>
      </c>
      <c r="B1" s="43"/>
      <c r="C1" s="43"/>
      <c r="D1" s="43"/>
      <c r="E1" s="43" t="s">
        <v>634</v>
      </c>
      <c r="F1" s="43"/>
      <c r="G1" s="41" t="s">
        <v>592</v>
      </c>
      <c r="H1" s="14"/>
      <c r="I1" s="43" t="s">
        <v>762</v>
      </c>
      <c r="J1" s="43"/>
    </row>
    <row r="2" spans="1:12" ht="15.75" x14ac:dyDescent="0.25">
      <c r="A2" s="44" t="s">
        <v>59</v>
      </c>
      <c r="B2" s="44"/>
      <c r="C2" s="44"/>
      <c r="D2" s="44"/>
      <c r="E2" s="45" t="s">
        <v>764</v>
      </c>
      <c r="F2" s="45"/>
      <c r="G2" s="42">
        <v>0.26679999999999998</v>
      </c>
      <c r="H2" s="40"/>
      <c r="I2" s="45" t="s">
        <v>763</v>
      </c>
      <c r="J2" s="45"/>
    </row>
    <row r="3" spans="1:12" ht="15" customHeight="1" x14ac:dyDescent="0.25">
      <c r="A3" s="48" t="s">
        <v>621</v>
      </c>
      <c r="B3" s="48"/>
      <c r="C3" s="48"/>
      <c r="D3" s="48"/>
      <c r="E3" s="48"/>
      <c r="F3" s="48"/>
      <c r="G3" s="48"/>
      <c r="H3" s="48"/>
      <c r="I3" s="48"/>
      <c r="J3" s="48"/>
    </row>
    <row r="4" spans="1:12" s="9" customFormat="1" ht="22.5" customHeight="1" x14ac:dyDescent="0.2">
      <c r="A4" s="13" t="s">
        <v>535</v>
      </c>
      <c r="B4" s="13" t="s">
        <v>345</v>
      </c>
      <c r="C4" s="13" t="s">
        <v>95</v>
      </c>
      <c r="D4" s="13" t="s">
        <v>245</v>
      </c>
      <c r="E4" s="13" t="s">
        <v>441</v>
      </c>
      <c r="F4" s="13" t="s">
        <v>185</v>
      </c>
      <c r="G4" s="5" t="s">
        <v>507</v>
      </c>
      <c r="H4" s="5" t="s">
        <v>761</v>
      </c>
      <c r="I4" s="5" t="s">
        <v>521</v>
      </c>
      <c r="J4" s="5" t="s">
        <v>765</v>
      </c>
    </row>
    <row r="5" spans="1:12" s="10" customFormat="1" ht="15" customHeight="1" x14ac:dyDescent="0.2">
      <c r="A5" s="30" t="s">
        <v>20</v>
      </c>
      <c r="B5" s="30"/>
      <c r="C5" s="31"/>
      <c r="D5" s="30" t="s">
        <v>741</v>
      </c>
      <c r="E5" s="30"/>
      <c r="F5" s="30"/>
      <c r="G5" s="32"/>
      <c r="H5" s="33"/>
      <c r="I5" s="33">
        <f t="shared" ref="I5:I68" si="0">ROUND(H5*(1+BDI),2)</f>
        <v>0</v>
      </c>
      <c r="J5" s="33">
        <f>SUBTOTAL(9,J6:J16)</f>
        <v>44202.82</v>
      </c>
    </row>
    <row r="6" spans="1:12" s="10" customFormat="1" ht="15" customHeight="1" outlineLevel="1" x14ac:dyDescent="0.2">
      <c r="A6" s="12" t="s">
        <v>687</v>
      </c>
      <c r="B6" s="12"/>
      <c r="C6" s="16"/>
      <c r="D6" s="12" t="s">
        <v>718</v>
      </c>
      <c r="E6" s="12"/>
      <c r="F6" s="12"/>
      <c r="G6" s="6"/>
      <c r="H6" s="20"/>
      <c r="I6" s="20">
        <f t="shared" si="0"/>
        <v>0</v>
      </c>
      <c r="J6" s="20">
        <f>SUBTOTAL(9,J7)</f>
        <v>2158.6000000000004</v>
      </c>
    </row>
    <row r="7" spans="1:12" s="10" customFormat="1" ht="15" customHeight="1" outlineLevel="2" x14ac:dyDescent="0.2">
      <c r="A7" s="3" t="s">
        <v>447</v>
      </c>
      <c r="B7" s="15">
        <v>92145</v>
      </c>
      <c r="C7" s="19" t="s">
        <v>227</v>
      </c>
      <c r="D7" s="3" t="s">
        <v>1</v>
      </c>
      <c r="E7" s="3" t="s">
        <v>751</v>
      </c>
      <c r="F7" s="7" t="s">
        <v>405</v>
      </c>
      <c r="G7" s="11">
        <v>20</v>
      </c>
      <c r="H7" s="21">
        <v>85.2</v>
      </c>
      <c r="I7" s="21">
        <f t="shared" si="0"/>
        <v>107.93</v>
      </c>
      <c r="J7" s="21">
        <f>G7*I7</f>
        <v>2158.6000000000004</v>
      </c>
      <c r="L7" s="23"/>
    </row>
    <row r="8" spans="1:12" s="10" customFormat="1" ht="15" customHeight="1" outlineLevel="1" x14ac:dyDescent="0.2">
      <c r="A8" s="12" t="s">
        <v>688</v>
      </c>
      <c r="B8" s="16"/>
      <c r="C8" s="16"/>
      <c r="D8" s="12" t="s">
        <v>167</v>
      </c>
      <c r="E8" s="12"/>
      <c r="F8" s="12"/>
      <c r="G8" s="6"/>
      <c r="H8" s="20"/>
      <c r="I8" s="20">
        <f t="shared" si="0"/>
        <v>0</v>
      </c>
      <c r="J8" s="20">
        <f>SUBTOTAL(9,J9:J11)</f>
        <v>40902.619999999995</v>
      </c>
    </row>
    <row r="9" spans="1:12" s="10" customFormat="1" ht="15" customHeight="1" outlineLevel="2" x14ac:dyDescent="0.2">
      <c r="A9" s="3" t="s">
        <v>288</v>
      </c>
      <c r="B9" s="15">
        <v>93567</v>
      </c>
      <c r="C9" s="19" t="s">
        <v>227</v>
      </c>
      <c r="D9" s="3" t="s">
        <v>506</v>
      </c>
      <c r="E9" s="3" t="s">
        <v>209</v>
      </c>
      <c r="F9" s="7" t="s">
        <v>52</v>
      </c>
      <c r="G9" s="11">
        <v>0.5</v>
      </c>
      <c r="H9" s="21">
        <v>18769.79</v>
      </c>
      <c r="I9" s="21">
        <f t="shared" si="0"/>
        <v>23777.57</v>
      </c>
      <c r="J9" s="21">
        <f t="shared" ref="J9:J11" si="1">G9*I9</f>
        <v>11888.785</v>
      </c>
    </row>
    <row r="10" spans="1:12" s="10" customFormat="1" ht="15" customHeight="1" outlineLevel="2" x14ac:dyDescent="0.2">
      <c r="A10" s="3" t="s">
        <v>290</v>
      </c>
      <c r="B10" s="15">
        <v>40939</v>
      </c>
      <c r="C10" s="19" t="s">
        <v>21</v>
      </c>
      <c r="D10" s="3" t="s">
        <v>449</v>
      </c>
      <c r="E10" s="3" t="s">
        <v>379</v>
      </c>
      <c r="F10" s="7" t="s">
        <v>602</v>
      </c>
      <c r="G10" s="11">
        <v>0.5</v>
      </c>
      <c r="H10" s="21">
        <v>17230.84</v>
      </c>
      <c r="I10" s="21">
        <f t="shared" si="0"/>
        <v>21828.03</v>
      </c>
      <c r="J10" s="21">
        <f t="shared" si="1"/>
        <v>10914.014999999999</v>
      </c>
    </row>
    <row r="11" spans="1:12" s="10" customFormat="1" ht="15" customHeight="1" outlineLevel="2" x14ac:dyDescent="0.2">
      <c r="A11" s="3" t="s">
        <v>292</v>
      </c>
      <c r="B11" s="15">
        <v>93572</v>
      </c>
      <c r="C11" s="19" t="s">
        <v>227</v>
      </c>
      <c r="D11" s="3" t="s">
        <v>645</v>
      </c>
      <c r="E11" s="3" t="s">
        <v>209</v>
      </c>
      <c r="F11" s="7" t="s">
        <v>52</v>
      </c>
      <c r="G11" s="11">
        <v>2</v>
      </c>
      <c r="H11" s="21">
        <v>7143.91</v>
      </c>
      <c r="I11" s="21">
        <f t="shared" si="0"/>
        <v>9049.91</v>
      </c>
      <c r="J11" s="21">
        <f t="shared" si="1"/>
        <v>18099.82</v>
      </c>
    </row>
    <row r="12" spans="1:12" s="10" customFormat="1" ht="15" customHeight="1" outlineLevel="1" x14ac:dyDescent="0.2">
      <c r="A12" s="12" t="s">
        <v>689</v>
      </c>
      <c r="B12" s="16"/>
      <c r="C12" s="16"/>
      <c r="D12" s="12" t="s">
        <v>128</v>
      </c>
      <c r="E12" s="12"/>
      <c r="F12" s="12"/>
      <c r="G12" s="6"/>
      <c r="H12" s="20"/>
      <c r="I12" s="20">
        <f t="shared" si="0"/>
        <v>0</v>
      </c>
      <c r="J12" s="20">
        <f>SUBTOTAL(9,J13:J16)</f>
        <v>1141.5999999999999</v>
      </c>
    </row>
    <row r="13" spans="1:12" s="10" customFormat="1" ht="15" customHeight="1" outlineLevel="2" x14ac:dyDescent="0.2">
      <c r="A13" s="4" t="s">
        <v>186</v>
      </c>
      <c r="B13" s="17" t="s">
        <v>207</v>
      </c>
      <c r="C13" s="17" t="s">
        <v>21</v>
      </c>
      <c r="D13" s="4" t="s">
        <v>747</v>
      </c>
      <c r="E13" s="4" t="s">
        <v>658</v>
      </c>
      <c r="F13" s="8" t="s">
        <v>649</v>
      </c>
      <c r="G13" s="1">
        <v>30</v>
      </c>
      <c r="H13" s="22">
        <v>8.6</v>
      </c>
      <c r="I13" s="22">
        <f t="shared" si="0"/>
        <v>10.89</v>
      </c>
      <c r="J13" s="22">
        <f t="shared" ref="J13:J16" si="2">G13*I13</f>
        <v>326.70000000000005</v>
      </c>
    </row>
    <row r="14" spans="1:12" s="10" customFormat="1" ht="15" customHeight="1" outlineLevel="2" x14ac:dyDescent="0.2">
      <c r="A14" s="4" t="s">
        <v>187</v>
      </c>
      <c r="B14" s="18">
        <v>6</v>
      </c>
      <c r="C14" s="17" t="s">
        <v>21</v>
      </c>
      <c r="D14" s="4" t="s">
        <v>210</v>
      </c>
      <c r="E14" s="4" t="s">
        <v>690</v>
      </c>
      <c r="F14" s="8" t="s">
        <v>649</v>
      </c>
      <c r="G14" s="1">
        <v>2</v>
      </c>
      <c r="H14" s="22">
        <v>89.75</v>
      </c>
      <c r="I14" s="22">
        <f t="shared" si="0"/>
        <v>113.7</v>
      </c>
      <c r="J14" s="22">
        <f t="shared" si="2"/>
        <v>227.4</v>
      </c>
    </row>
    <row r="15" spans="1:12" s="10" customFormat="1" ht="15" customHeight="1" outlineLevel="2" x14ac:dyDescent="0.2">
      <c r="A15" s="3" t="s">
        <v>188</v>
      </c>
      <c r="B15" s="19" t="s">
        <v>576</v>
      </c>
      <c r="C15" s="19" t="s">
        <v>21</v>
      </c>
      <c r="D15" s="3" t="s">
        <v>442</v>
      </c>
      <c r="E15" s="3" t="s">
        <v>389</v>
      </c>
      <c r="F15" s="7" t="s">
        <v>602</v>
      </c>
      <c r="G15" s="11">
        <v>2</v>
      </c>
      <c r="H15" s="21">
        <v>125.18</v>
      </c>
      <c r="I15" s="21">
        <f t="shared" si="0"/>
        <v>158.58000000000001</v>
      </c>
      <c r="J15" s="21">
        <f t="shared" si="2"/>
        <v>317.16000000000003</v>
      </c>
    </row>
    <row r="16" spans="1:12" s="10" customFormat="1" ht="15" customHeight="1" outlineLevel="2" x14ac:dyDescent="0.2">
      <c r="A16" s="3" t="s">
        <v>189</v>
      </c>
      <c r="B16" s="19" t="s">
        <v>278</v>
      </c>
      <c r="C16" s="19" t="s">
        <v>21</v>
      </c>
      <c r="D16" s="3" t="s">
        <v>586</v>
      </c>
      <c r="E16" s="3" t="s">
        <v>389</v>
      </c>
      <c r="F16" s="7" t="s">
        <v>52</v>
      </c>
      <c r="G16" s="11">
        <v>2</v>
      </c>
      <c r="H16" s="21">
        <v>106.7</v>
      </c>
      <c r="I16" s="21">
        <f t="shared" si="0"/>
        <v>135.16999999999999</v>
      </c>
      <c r="J16" s="21">
        <f t="shared" si="2"/>
        <v>270.33999999999997</v>
      </c>
    </row>
    <row r="17" spans="1:10" s="10" customFormat="1" ht="15" customHeight="1" x14ac:dyDescent="0.2">
      <c r="A17" s="26" t="s">
        <v>769</v>
      </c>
      <c r="B17" s="27"/>
      <c r="C17" s="27"/>
      <c r="D17" s="26" t="s">
        <v>617</v>
      </c>
      <c r="E17" s="26"/>
      <c r="F17" s="26"/>
      <c r="G17" s="28"/>
      <c r="H17" s="29"/>
      <c r="I17" s="29">
        <f t="shared" si="0"/>
        <v>0</v>
      </c>
      <c r="J17" s="29">
        <f>SUBTOTAL(9,J18:J214)</f>
        <v>97229.965562092548</v>
      </c>
    </row>
    <row r="18" spans="1:10" s="10" customFormat="1" ht="15" customHeight="1" outlineLevel="1" x14ac:dyDescent="0.2">
      <c r="A18" s="30" t="s">
        <v>135</v>
      </c>
      <c r="B18" s="31"/>
      <c r="C18" s="31"/>
      <c r="D18" s="30" t="s">
        <v>770</v>
      </c>
      <c r="E18" s="30"/>
      <c r="F18" s="30"/>
      <c r="G18" s="32"/>
      <c r="H18" s="33"/>
      <c r="I18" s="33">
        <f t="shared" si="0"/>
        <v>0</v>
      </c>
      <c r="J18" s="33">
        <f>SUBTOTAL(9,J19:J106)</f>
        <v>72250.592562092555</v>
      </c>
    </row>
    <row r="19" spans="1:10" s="10" customFormat="1" ht="15" customHeight="1" outlineLevel="2" x14ac:dyDescent="0.2">
      <c r="A19" s="12" t="s">
        <v>115</v>
      </c>
      <c r="B19" s="16"/>
      <c r="C19" s="16"/>
      <c r="D19" s="12" t="s">
        <v>407</v>
      </c>
      <c r="E19" s="12"/>
      <c r="F19" s="12"/>
      <c r="G19" s="6"/>
      <c r="H19" s="20"/>
      <c r="I19" s="20"/>
      <c r="J19" s="20">
        <f>SUBTOTAL(9,J20:J44)</f>
        <v>20049.314282092542</v>
      </c>
    </row>
    <row r="20" spans="1:10" s="10" customFormat="1" ht="15" customHeight="1" outlineLevel="3" x14ac:dyDescent="0.2">
      <c r="A20" s="3" t="s">
        <v>523</v>
      </c>
      <c r="B20" s="19" t="s">
        <v>240</v>
      </c>
      <c r="C20" s="19" t="s">
        <v>21</v>
      </c>
      <c r="D20" s="3" t="s">
        <v>732</v>
      </c>
      <c r="E20" s="3" t="s">
        <v>620</v>
      </c>
      <c r="F20" s="7" t="s">
        <v>168</v>
      </c>
      <c r="G20" s="39">
        <v>55.215000000000011</v>
      </c>
      <c r="H20" s="21">
        <v>80.239999999999995</v>
      </c>
      <c r="I20" s="21">
        <f t="shared" si="0"/>
        <v>101.65</v>
      </c>
      <c r="J20" s="21">
        <f t="shared" ref="J20:J44" si="3">G20*I20</f>
        <v>5612.6047500000013</v>
      </c>
    </row>
    <row r="21" spans="1:10" s="10" customFormat="1" ht="15" customHeight="1" outlineLevel="3" x14ac:dyDescent="0.2">
      <c r="A21" s="3" t="s">
        <v>525</v>
      </c>
      <c r="B21" s="19" t="s">
        <v>240</v>
      </c>
      <c r="C21" s="19" t="s">
        <v>21</v>
      </c>
      <c r="D21" s="3" t="s">
        <v>608</v>
      </c>
      <c r="E21" s="3" t="s">
        <v>620</v>
      </c>
      <c r="F21" s="7" t="s">
        <v>168</v>
      </c>
      <c r="G21" s="39">
        <v>18.631799999999998</v>
      </c>
      <c r="H21" s="21">
        <v>80.239999999999995</v>
      </c>
      <c r="I21" s="21">
        <f t="shared" si="0"/>
        <v>101.65</v>
      </c>
      <c r="J21" s="21">
        <f t="shared" si="3"/>
        <v>1893.92247</v>
      </c>
    </row>
    <row r="22" spans="1:10" s="10" customFormat="1" ht="15" customHeight="1" outlineLevel="3" x14ac:dyDescent="0.2">
      <c r="A22" s="3" t="s">
        <v>527</v>
      </c>
      <c r="B22" s="19" t="s">
        <v>375</v>
      </c>
      <c r="C22" s="19" t="s">
        <v>21</v>
      </c>
      <c r="D22" s="3" t="s">
        <v>415</v>
      </c>
      <c r="E22" s="3" t="s">
        <v>620</v>
      </c>
      <c r="F22" s="7" t="s">
        <v>168</v>
      </c>
      <c r="G22" s="39">
        <v>2.823</v>
      </c>
      <c r="H22" s="21">
        <v>2.93</v>
      </c>
      <c r="I22" s="21">
        <f t="shared" si="0"/>
        <v>3.71</v>
      </c>
      <c r="J22" s="21">
        <f t="shared" si="3"/>
        <v>10.473329999999999</v>
      </c>
    </row>
    <row r="23" spans="1:10" s="10" customFormat="1" ht="15" customHeight="1" outlineLevel="3" x14ac:dyDescent="0.2">
      <c r="A23" s="3" t="s">
        <v>529</v>
      </c>
      <c r="B23" s="15">
        <v>85378</v>
      </c>
      <c r="C23" s="19" t="s">
        <v>227</v>
      </c>
      <c r="D23" s="3" t="s">
        <v>64</v>
      </c>
      <c r="E23" s="3" t="s">
        <v>620</v>
      </c>
      <c r="F23" s="7" t="s">
        <v>168</v>
      </c>
      <c r="G23" s="39">
        <v>0</v>
      </c>
      <c r="H23" s="21">
        <v>44.26</v>
      </c>
      <c r="I23" s="21">
        <f t="shared" si="0"/>
        <v>56.07</v>
      </c>
      <c r="J23" s="21">
        <f t="shared" si="3"/>
        <v>0</v>
      </c>
    </row>
    <row r="24" spans="1:10" s="10" customFormat="1" ht="15" customHeight="1" outlineLevel="3" x14ac:dyDescent="0.2">
      <c r="A24" s="3" t="s">
        <v>531</v>
      </c>
      <c r="B24" s="19" t="s">
        <v>224</v>
      </c>
      <c r="C24" s="19" t="s">
        <v>21</v>
      </c>
      <c r="D24" s="3" t="s">
        <v>549</v>
      </c>
      <c r="E24" s="3" t="s">
        <v>620</v>
      </c>
      <c r="F24" s="7" t="s">
        <v>168</v>
      </c>
      <c r="G24" s="39">
        <v>22.356000000000002</v>
      </c>
      <c r="H24" s="21">
        <v>113.59</v>
      </c>
      <c r="I24" s="21">
        <f t="shared" si="0"/>
        <v>143.9</v>
      </c>
      <c r="J24" s="21">
        <f t="shared" si="3"/>
        <v>3217.0284000000001</v>
      </c>
    </row>
    <row r="25" spans="1:10" s="10" customFormat="1" ht="15" customHeight="1" outlineLevel="3" x14ac:dyDescent="0.2">
      <c r="A25" s="3" t="s">
        <v>532</v>
      </c>
      <c r="B25" s="19" t="s">
        <v>218</v>
      </c>
      <c r="C25" s="19" t="s">
        <v>21</v>
      </c>
      <c r="D25" s="3" t="s">
        <v>99</v>
      </c>
      <c r="E25" s="3" t="s">
        <v>620</v>
      </c>
      <c r="F25" s="7" t="s">
        <v>168</v>
      </c>
      <c r="G25" s="39">
        <v>2.7</v>
      </c>
      <c r="H25" s="21">
        <v>51.48</v>
      </c>
      <c r="I25" s="21">
        <f t="shared" si="0"/>
        <v>65.209999999999994</v>
      </c>
      <c r="J25" s="21">
        <f t="shared" si="3"/>
        <v>176.06700000000001</v>
      </c>
    </row>
    <row r="26" spans="1:10" s="10" customFormat="1" ht="15" customHeight="1" outlineLevel="3" x14ac:dyDescent="0.2">
      <c r="A26" s="3" t="s">
        <v>533</v>
      </c>
      <c r="B26" s="19" t="s">
        <v>224</v>
      </c>
      <c r="C26" s="19" t="s">
        <v>21</v>
      </c>
      <c r="D26" s="3" t="s">
        <v>549</v>
      </c>
      <c r="E26" s="3" t="s">
        <v>620</v>
      </c>
      <c r="F26" s="7" t="s">
        <v>168</v>
      </c>
      <c r="G26" s="39">
        <v>0</v>
      </c>
      <c r="H26" s="21">
        <v>113.59</v>
      </c>
      <c r="I26" s="21">
        <f t="shared" si="0"/>
        <v>143.9</v>
      </c>
      <c r="J26" s="21">
        <f t="shared" si="3"/>
        <v>0</v>
      </c>
    </row>
    <row r="27" spans="1:10" s="10" customFormat="1" ht="15" customHeight="1" outlineLevel="3" x14ac:dyDescent="0.2">
      <c r="A27" s="3" t="s">
        <v>534</v>
      </c>
      <c r="B27" s="19" t="s">
        <v>219</v>
      </c>
      <c r="C27" s="19" t="s">
        <v>21</v>
      </c>
      <c r="D27" s="3" t="s">
        <v>256</v>
      </c>
      <c r="E27" s="3" t="s">
        <v>620</v>
      </c>
      <c r="F27" s="7" t="s">
        <v>730</v>
      </c>
      <c r="G27" s="39">
        <v>6</v>
      </c>
      <c r="H27" s="21">
        <v>72.16</v>
      </c>
      <c r="I27" s="21">
        <f t="shared" si="0"/>
        <v>91.41</v>
      </c>
      <c r="J27" s="21">
        <f t="shared" si="3"/>
        <v>548.46</v>
      </c>
    </row>
    <row r="28" spans="1:10" s="10" customFormat="1" ht="15" customHeight="1" outlineLevel="3" x14ac:dyDescent="0.2">
      <c r="A28" s="3" t="s">
        <v>536</v>
      </c>
      <c r="B28" s="19" t="s">
        <v>220</v>
      </c>
      <c r="C28" s="19" t="s">
        <v>21</v>
      </c>
      <c r="D28" s="3" t="s">
        <v>74</v>
      </c>
      <c r="E28" s="3" t="s">
        <v>620</v>
      </c>
      <c r="F28" s="7" t="s">
        <v>730</v>
      </c>
      <c r="G28" s="39">
        <v>0</v>
      </c>
      <c r="H28" s="21">
        <v>59.46</v>
      </c>
      <c r="I28" s="21">
        <f t="shared" si="0"/>
        <v>75.319999999999993</v>
      </c>
      <c r="J28" s="21">
        <f t="shared" si="3"/>
        <v>0</v>
      </c>
    </row>
    <row r="29" spans="1:10" s="10" customFormat="1" ht="15" customHeight="1" outlineLevel="3" x14ac:dyDescent="0.2">
      <c r="A29" s="3" t="s">
        <v>376</v>
      </c>
      <c r="B29" s="19" t="s">
        <v>221</v>
      </c>
      <c r="C29" s="19" t="s">
        <v>21</v>
      </c>
      <c r="D29" s="3" t="s">
        <v>743</v>
      </c>
      <c r="E29" s="3" t="s">
        <v>620</v>
      </c>
      <c r="F29" s="7" t="s">
        <v>730</v>
      </c>
      <c r="G29" s="39">
        <v>0</v>
      </c>
      <c r="H29" s="21">
        <v>118.93</v>
      </c>
      <c r="I29" s="21">
        <f t="shared" si="0"/>
        <v>150.66</v>
      </c>
      <c r="J29" s="21">
        <f t="shared" si="3"/>
        <v>0</v>
      </c>
    </row>
    <row r="30" spans="1:10" s="10" customFormat="1" ht="30" customHeight="1" outlineLevel="3" x14ac:dyDescent="0.2">
      <c r="A30" s="3" t="s">
        <v>380</v>
      </c>
      <c r="B30" s="19" t="s">
        <v>222</v>
      </c>
      <c r="C30" s="19" t="s">
        <v>21</v>
      </c>
      <c r="D30" s="3" t="s">
        <v>692</v>
      </c>
      <c r="E30" s="3" t="s">
        <v>620</v>
      </c>
      <c r="F30" s="7" t="s">
        <v>168</v>
      </c>
      <c r="G30" s="39">
        <v>13.824000000000002</v>
      </c>
      <c r="H30" s="21">
        <v>20.55</v>
      </c>
      <c r="I30" s="21">
        <f t="shared" si="0"/>
        <v>26.03</v>
      </c>
      <c r="J30" s="21">
        <f t="shared" si="3"/>
        <v>359.83872000000008</v>
      </c>
    </row>
    <row r="31" spans="1:10" s="10" customFormat="1" ht="15" customHeight="1" outlineLevel="3" x14ac:dyDescent="0.2">
      <c r="A31" s="3" t="s">
        <v>383</v>
      </c>
      <c r="B31" s="19" t="s">
        <v>377</v>
      </c>
      <c r="C31" s="19" t="s">
        <v>21</v>
      </c>
      <c r="D31" s="3" t="s">
        <v>719</v>
      </c>
      <c r="E31" s="3" t="s">
        <v>620</v>
      </c>
      <c r="F31" s="7" t="s">
        <v>168</v>
      </c>
      <c r="G31" s="39">
        <v>48.735000000000007</v>
      </c>
      <c r="H31" s="21">
        <v>2.93</v>
      </c>
      <c r="I31" s="21">
        <f t="shared" si="0"/>
        <v>3.71</v>
      </c>
      <c r="J31" s="21">
        <f t="shared" si="3"/>
        <v>180.80685000000003</v>
      </c>
    </row>
    <row r="32" spans="1:10" s="10" customFormat="1" ht="15" customHeight="1" outlineLevel="3" x14ac:dyDescent="0.2">
      <c r="A32" s="3" t="s">
        <v>386</v>
      </c>
      <c r="B32" s="19" t="s">
        <v>223</v>
      </c>
      <c r="C32" s="19" t="s">
        <v>21</v>
      </c>
      <c r="D32" s="3" t="s">
        <v>255</v>
      </c>
      <c r="E32" s="3" t="s">
        <v>620</v>
      </c>
      <c r="F32" s="7" t="s">
        <v>46</v>
      </c>
      <c r="G32" s="39">
        <v>35.779999999999994</v>
      </c>
      <c r="H32" s="21">
        <v>5.13</v>
      </c>
      <c r="I32" s="21">
        <f t="shared" si="0"/>
        <v>6.5</v>
      </c>
      <c r="J32" s="21">
        <f t="shared" si="3"/>
        <v>232.56999999999996</v>
      </c>
    </row>
    <row r="33" spans="1:10" s="10" customFormat="1" ht="15" customHeight="1" outlineLevel="3" x14ac:dyDescent="0.2">
      <c r="A33" s="3" t="s">
        <v>390</v>
      </c>
      <c r="B33" s="19" t="s">
        <v>40</v>
      </c>
      <c r="C33" s="19" t="s">
        <v>21</v>
      </c>
      <c r="D33" s="3" t="s">
        <v>346</v>
      </c>
      <c r="E33" s="3" t="s">
        <v>620</v>
      </c>
      <c r="F33" s="7" t="s">
        <v>168</v>
      </c>
      <c r="G33" s="39">
        <v>25.515000000000004</v>
      </c>
      <c r="H33" s="21">
        <v>3.32</v>
      </c>
      <c r="I33" s="21">
        <f t="shared" si="0"/>
        <v>4.21</v>
      </c>
      <c r="J33" s="21">
        <f t="shared" si="3"/>
        <v>107.41815000000001</v>
      </c>
    </row>
    <row r="34" spans="1:10" s="10" customFormat="1" ht="15" customHeight="1" outlineLevel="3" x14ac:dyDescent="0.2">
      <c r="A34" s="3" t="s">
        <v>392</v>
      </c>
      <c r="B34" s="15">
        <v>85371</v>
      </c>
      <c r="C34" s="19" t="s">
        <v>227</v>
      </c>
      <c r="D34" s="3" t="s">
        <v>607</v>
      </c>
      <c r="E34" s="3" t="s">
        <v>620</v>
      </c>
      <c r="F34" s="7" t="s">
        <v>168</v>
      </c>
      <c r="G34" s="39">
        <v>39.75</v>
      </c>
      <c r="H34" s="21">
        <v>3.59</v>
      </c>
      <c r="I34" s="21">
        <f t="shared" si="0"/>
        <v>4.55</v>
      </c>
      <c r="J34" s="21">
        <f t="shared" si="3"/>
        <v>180.86249999999998</v>
      </c>
    </row>
    <row r="35" spans="1:10" s="10" customFormat="1" ht="15" customHeight="1" outlineLevel="3" x14ac:dyDescent="0.2">
      <c r="A35" s="3" t="s">
        <v>394</v>
      </c>
      <c r="B35" s="19" t="s">
        <v>45</v>
      </c>
      <c r="C35" s="19" t="s">
        <v>21</v>
      </c>
      <c r="D35" s="3" t="s">
        <v>306</v>
      </c>
      <c r="E35" s="3" t="s">
        <v>620</v>
      </c>
      <c r="F35" s="7" t="s">
        <v>168</v>
      </c>
      <c r="G35" s="39">
        <v>47.519999999999989</v>
      </c>
      <c r="H35" s="21">
        <v>9.77</v>
      </c>
      <c r="I35" s="21">
        <f t="shared" si="0"/>
        <v>12.38</v>
      </c>
      <c r="J35" s="21">
        <f t="shared" si="3"/>
        <v>588.29759999999987</v>
      </c>
    </row>
    <row r="36" spans="1:10" s="10" customFormat="1" ht="15" customHeight="1" outlineLevel="3" x14ac:dyDescent="0.2">
      <c r="A36" s="3" t="s">
        <v>396</v>
      </c>
      <c r="B36" s="15">
        <v>85372</v>
      </c>
      <c r="C36" s="19" t="s">
        <v>227</v>
      </c>
      <c r="D36" s="3" t="s">
        <v>652</v>
      </c>
      <c r="E36" s="3" t="s">
        <v>620</v>
      </c>
      <c r="F36" s="7" t="s">
        <v>168</v>
      </c>
      <c r="G36" s="39">
        <v>36.36</v>
      </c>
      <c r="H36" s="21">
        <v>2.93</v>
      </c>
      <c r="I36" s="21">
        <f t="shared" si="0"/>
        <v>3.71</v>
      </c>
      <c r="J36" s="21">
        <f t="shared" si="3"/>
        <v>134.8956</v>
      </c>
    </row>
    <row r="37" spans="1:10" s="10" customFormat="1" ht="15" customHeight="1" outlineLevel="3" x14ac:dyDescent="0.2">
      <c r="A37" s="3" t="s">
        <v>397</v>
      </c>
      <c r="B37" s="19" t="s">
        <v>22</v>
      </c>
      <c r="C37" s="19" t="s">
        <v>21</v>
      </c>
      <c r="D37" s="3" t="s">
        <v>448</v>
      </c>
      <c r="E37" s="3" t="s">
        <v>620</v>
      </c>
      <c r="F37" s="7" t="s">
        <v>168</v>
      </c>
      <c r="G37" s="39">
        <v>5.96875</v>
      </c>
      <c r="H37" s="21">
        <v>7.82</v>
      </c>
      <c r="I37" s="21">
        <f t="shared" si="0"/>
        <v>9.91</v>
      </c>
      <c r="J37" s="21">
        <f t="shared" si="3"/>
        <v>59.150312499999998</v>
      </c>
    </row>
    <row r="38" spans="1:10" s="10" customFormat="1" ht="15" customHeight="1" outlineLevel="3" x14ac:dyDescent="0.2">
      <c r="A38" s="3" t="s">
        <v>398</v>
      </c>
      <c r="B38" s="19" t="s">
        <v>260</v>
      </c>
      <c r="C38" s="19" t="s">
        <v>21</v>
      </c>
      <c r="D38" s="3" t="s">
        <v>62</v>
      </c>
      <c r="E38" s="3" t="s">
        <v>620</v>
      </c>
      <c r="F38" s="7" t="s">
        <v>730</v>
      </c>
      <c r="G38" s="39">
        <v>5</v>
      </c>
      <c r="H38" s="21">
        <v>107.64</v>
      </c>
      <c r="I38" s="21">
        <f t="shared" si="0"/>
        <v>136.36000000000001</v>
      </c>
      <c r="J38" s="21">
        <f t="shared" si="3"/>
        <v>681.80000000000007</v>
      </c>
    </row>
    <row r="39" spans="1:10" s="10" customFormat="1" ht="15" customHeight="1" outlineLevel="3" x14ac:dyDescent="0.2">
      <c r="A39" s="3" t="s">
        <v>416</v>
      </c>
      <c r="B39" s="19" t="s">
        <v>267</v>
      </c>
      <c r="C39" s="19" t="s">
        <v>21</v>
      </c>
      <c r="D39" s="3" t="s">
        <v>161</v>
      </c>
      <c r="E39" s="3" t="s">
        <v>620</v>
      </c>
      <c r="F39" s="7" t="s">
        <v>730</v>
      </c>
      <c r="G39" s="39">
        <v>4</v>
      </c>
      <c r="H39" s="21">
        <v>111.47</v>
      </c>
      <c r="I39" s="21">
        <f t="shared" si="0"/>
        <v>141.21</v>
      </c>
      <c r="J39" s="21">
        <f t="shared" si="3"/>
        <v>564.84</v>
      </c>
    </row>
    <row r="40" spans="1:10" s="10" customFormat="1" ht="15" customHeight="1" outlineLevel="3" x14ac:dyDescent="0.2">
      <c r="A40" s="3" t="s">
        <v>418</v>
      </c>
      <c r="B40" s="19" t="s">
        <v>271</v>
      </c>
      <c r="C40" s="19" t="s">
        <v>21</v>
      </c>
      <c r="D40" s="3" t="s">
        <v>165</v>
      </c>
      <c r="E40" s="3" t="s">
        <v>620</v>
      </c>
      <c r="F40" s="7" t="s">
        <v>730</v>
      </c>
      <c r="G40" s="39">
        <v>12</v>
      </c>
      <c r="H40" s="21">
        <v>7.28</v>
      </c>
      <c r="I40" s="21">
        <f t="shared" si="0"/>
        <v>9.2200000000000006</v>
      </c>
      <c r="J40" s="21">
        <f t="shared" si="3"/>
        <v>110.64000000000001</v>
      </c>
    </row>
    <row r="41" spans="1:10" s="10" customFormat="1" ht="15" customHeight="1" outlineLevel="3" x14ac:dyDescent="0.2">
      <c r="A41" s="3" t="s">
        <v>419</v>
      </c>
      <c r="B41" s="19" t="s">
        <v>274</v>
      </c>
      <c r="C41" s="19" t="s">
        <v>21</v>
      </c>
      <c r="D41" s="3" t="s">
        <v>261</v>
      </c>
      <c r="E41" s="3" t="s">
        <v>620</v>
      </c>
      <c r="F41" s="7" t="s">
        <v>168</v>
      </c>
      <c r="G41" s="39">
        <v>0</v>
      </c>
      <c r="H41" s="21">
        <v>20.96</v>
      </c>
      <c r="I41" s="21">
        <f t="shared" si="0"/>
        <v>26.55</v>
      </c>
      <c r="J41" s="21">
        <f t="shared" si="3"/>
        <v>0</v>
      </c>
    </row>
    <row r="42" spans="1:10" s="10" customFormat="1" ht="15" customHeight="1" outlineLevel="3" x14ac:dyDescent="0.2">
      <c r="A42" s="3" t="s">
        <v>420</v>
      </c>
      <c r="B42" s="19" t="s">
        <v>584</v>
      </c>
      <c r="C42" s="19" t="s">
        <v>21</v>
      </c>
      <c r="D42" s="3" t="s">
        <v>555</v>
      </c>
      <c r="E42" s="3" t="s">
        <v>283</v>
      </c>
      <c r="F42" s="7" t="s">
        <v>169</v>
      </c>
      <c r="G42" s="39">
        <v>15.562206481137785</v>
      </c>
      <c r="H42" s="21">
        <v>234.05</v>
      </c>
      <c r="I42" s="21">
        <f t="shared" si="0"/>
        <v>296.49</v>
      </c>
      <c r="J42" s="21">
        <f t="shared" si="3"/>
        <v>4614.0385995925417</v>
      </c>
    </row>
    <row r="43" spans="1:10" s="10" customFormat="1" ht="15" customHeight="1" outlineLevel="3" x14ac:dyDescent="0.2">
      <c r="A43" s="3" t="s">
        <v>421</v>
      </c>
      <c r="B43" s="19" t="s">
        <v>184</v>
      </c>
      <c r="C43" s="19" t="s">
        <v>21</v>
      </c>
      <c r="D43" s="3" t="s">
        <v>118</v>
      </c>
      <c r="E43" s="3" t="s">
        <v>283</v>
      </c>
      <c r="F43" s="7" t="s">
        <v>649</v>
      </c>
      <c r="G43" s="39">
        <v>4</v>
      </c>
      <c r="H43" s="21">
        <v>125</v>
      </c>
      <c r="I43" s="21">
        <f t="shared" si="0"/>
        <v>158.35</v>
      </c>
      <c r="J43" s="21">
        <f t="shared" si="3"/>
        <v>633.4</v>
      </c>
    </row>
    <row r="44" spans="1:10" s="10" customFormat="1" ht="15" customHeight="1" outlineLevel="3" x14ac:dyDescent="0.2">
      <c r="A44" s="3" t="s">
        <v>422</v>
      </c>
      <c r="B44" s="15">
        <v>72900</v>
      </c>
      <c r="C44" s="19" t="s">
        <v>227</v>
      </c>
      <c r="D44" s="3" t="s">
        <v>315</v>
      </c>
      <c r="E44" s="3" t="s">
        <v>284</v>
      </c>
      <c r="F44" s="7" t="s">
        <v>169</v>
      </c>
      <c r="G44" s="39">
        <v>20</v>
      </c>
      <c r="H44" s="21">
        <v>5.61</v>
      </c>
      <c r="I44" s="21">
        <f t="shared" si="0"/>
        <v>7.11</v>
      </c>
      <c r="J44" s="21">
        <f t="shared" si="3"/>
        <v>142.20000000000002</v>
      </c>
    </row>
    <row r="45" spans="1:10" s="10" customFormat="1" ht="15" customHeight="1" outlineLevel="2" x14ac:dyDescent="0.2">
      <c r="A45" s="12" t="s">
        <v>119</v>
      </c>
      <c r="B45" s="16"/>
      <c r="C45" s="16"/>
      <c r="D45" s="12" t="s">
        <v>734</v>
      </c>
      <c r="E45" s="12"/>
      <c r="F45" s="12"/>
      <c r="G45" s="6"/>
      <c r="H45" s="20"/>
      <c r="I45" s="20">
        <f t="shared" si="0"/>
        <v>0</v>
      </c>
      <c r="J45" s="20">
        <f>SUBTOTAL(9,J46:J58)</f>
        <v>18984.381336000002</v>
      </c>
    </row>
    <row r="46" spans="1:10" s="10" customFormat="1" ht="15" customHeight="1" outlineLevel="3" x14ac:dyDescent="0.2">
      <c r="A46" s="34" t="s">
        <v>460</v>
      </c>
      <c r="B46" s="35"/>
      <c r="C46" s="35"/>
      <c r="D46" s="34" t="s">
        <v>461</v>
      </c>
      <c r="E46" s="34"/>
      <c r="F46" s="34"/>
      <c r="G46" s="36"/>
      <c r="H46" s="37"/>
      <c r="I46" s="37">
        <f t="shared" si="0"/>
        <v>0</v>
      </c>
      <c r="J46" s="37">
        <f>SUBTOTAL(9,J47:J52)</f>
        <v>14199.471036000001</v>
      </c>
    </row>
    <row r="47" spans="1:10" s="10" customFormat="1" ht="22.5" customHeight="1" outlineLevel="4" x14ac:dyDescent="0.2">
      <c r="A47" s="3" t="s">
        <v>60</v>
      </c>
      <c r="B47" s="19" t="s">
        <v>241</v>
      </c>
      <c r="C47" s="19" t="s">
        <v>21</v>
      </c>
      <c r="D47" s="3" t="s">
        <v>511</v>
      </c>
      <c r="E47" s="3" t="s">
        <v>239</v>
      </c>
      <c r="F47" s="7" t="s">
        <v>168</v>
      </c>
      <c r="G47" s="39">
        <v>14.687999999999999</v>
      </c>
      <c r="H47" s="21">
        <v>178.27</v>
      </c>
      <c r="I47" s="21">
        <f t="shared" si="0"/>
        <v>225.83</v>
      </c>
      <c r="J47" s="21">
        <f t="shared" ref="J47:J52" si="4">G47*I47</f>
        <v>3316.9910399999999</v>
      </c>
    </row>
    <row r="48" spans="1:10" s="10" customFormat="1" ht="22.5" customHeight="1" outlineLevel="4" x14ac:dyDescent="0.2">
      <c r="A48" s="3" t="s">
        <v>61</v>
      </c>
      <c r="B48" s="19" t="s">
        <v>242</v>
      </c>
      <c r="C48" s="19" t="s">
        <v>21</v>
      </c>
      <c r="D48" s="3" t="s">
        <v>491</v>
      </c>
      <c r="E48" s="3" t="s">
        <v>239</v>
      </c>
      <c r="F48" s="7" t="s">
        <v>168</v>
      </c>
      <c r="G48" s="39">
        <v>0</v>
      </c>
      <c r="H48" s="21">
        <v>176.65</v>
      </c>
      <c r="I48" s="21">
        <f t="shared" si="0"/>
        <v>223.78</v>
      </c>
      <c r="J48" s="21">
        <f t="shared" si="4"/>
        <v>0</v>
      </c>
    </row>
    <row r="49" spans="1:10" s="10" customFormat="1" ht="22.5" customHeight="1" outlineLevel="4" x14ac:dyDescent="0.2">
      <c r="A49" s="3" t="s">
        <v>63</v>
      </c>
      <c r="B49" s="19" t="s">
        <v>243</v>
      </c>
      <c r="C49" s="19" t="s">
        <v>21</v>
      </c>
      <c r="D49" s="3" t="s">
        <v>572</v>
      </c>
      <c r="E49" s="3" t="s">
        <v>239</v>
      </c>
      <c r="F49" s="7" t="s">
        <v>168</v>
      </c>
      <c r="G49" s="39">
        <v>14.256000000000002</v>
      </c>
      <c r="H49" s="21">
        <v>275.54000000000002</v>
      </c>
      <c r="I49" s="21">
        <f t="shared" si="0"/>
        <v>349.05</v>
      </c>
      <c r="J49" s="21">
        <f t="shared" si="4"/>
        <v>4976.0568000000012</v>
      </c>
    </row>
    <row r="50" spans="1:10" s="10" customFormat="1" ht="15" customHeight="1" outlineLevel="4" x14ac:dyDescent="0.2">
      <c r="A50" s="3" t="s">
        <v>65</v>
      </c>
      <c r="B50" s="19" t="s">
        <v>244</v>
      </c>
      <c r="C50" s="19" t="s">
        <v>21</v>
      </c>
      <c r="D50" s="3" t="s">
        <v>595</v>
      </c>
      <c r="E50" s="3" t="s">
        <v>239</v>
      </c>
      <c r="F50" s="7" t="s">
        <v>168</v>
      </c>
      <c r="G50" s="39">
        <v>10.584</v>
      </c>
      <c r="H50" s="21">
        <v>176.65</v>
      </c>
      <c r="I50" s="21">
        <f t="shared" si="0"/>
        <v>223.78</v>
      </c>
      <c r="J50" s="21">
        <f t="shared" si="4"/>
        <v>2368.4875200000001</v>
      </c>
    </row>
    <row r="51" spans="1:10" s="10" customFormat="1" ht="15" customHeight="1" outlineLevel="4" x14ac:dyDescent="0.2">
      <c r="A51" s="3" t="s">
        <v>66</v>
      </c>
      <c r="B51" s="19" t="s">
        <v>244</v>
      </c>
      <c r="C51" s="19" t="s">
        <v>21</v>
      </c>
      <c r="D51" s="3" t="s">
        <v>344</v>
      </c>
      <c r="E51" s="3" t="s">
        <v>239</v>
      </c>
      <c r="F51" s="7" t="s">
        <v>168</v>
      </c>
      <c r="G51" s="39">
        <v>14.434199999999997</v>
      </c>
      <c r="H51" s="21">
        <v>176.65</v>
      </c>
      <c r="I51" s="21">
        <f t="shared" si="0"/>
        <v>223.78</v>
      </c>
      <c r="J51" s="21">
        <f t="shared" si="4"/>
        <v>3230.0852759999993</v>
      </c>
    </row>
    <row r="52" spans="1:10" s="10" customFormat="1" ht="15" customHeight="1" outlineLevel="4" x14ac:dyDescent="0.2">
      <c r="A52" s="3" t="s">
        <v>67</v>
      </c>
      <c r="B52" s="19" t="s">
        <v>402</v>
      </c>
      <c r="C52" s="19" t="s">
        <v>21</v>
      </c>
      <c r="D52" s="3" t="s">
        <v>596</v>
      </c>
      <c r="E52" s="3" t="s">
        <v>239</v>
      </c>
      <c r="F52" s="7" t="s">
        <v>168</v>
      </c>
      <c r="G52" s="39">
        <v>2.34</v>
      </c>
      <c r="H52" s="21">
        <v>103.85</v>
      </c>
      <c r="I52" s="21">
        <f t="shared" si="0"/>
        <v>131.56</v>
      </c>
      <c r="J52" s="21">
        <f t="shared" si="4"/>
        <v>307.85039999999998</v>
      </c>
    </row>
    <row r="53" spans="1:10" s="10" customFormat="1" ht="15" customHeight="1" outlineLevel="3" x14ac:dyDescent="0.2">
      <c r="A53" s="34" t="s">
        <v>462</v>
      </c>
      <c r="B53" s="35"/>
      <c r="C53" s="35"/>
      <c r="D53" s="34" t="s">
        <v>497</v>
      </c>
      <c r="E53" s="34"/>
      <c r="F53" s="34"/>
      <c r="G53" s="36"/>
      <c r="H53" s="37"/>
      <c r="I53" s="37">
        <f t="shared" si="0"/>
        <v>0</v>
      </c>
      <c r="J53" s="37">
        <f>SUBTOTAL(9,J54:J58)</f>
        <v>4784.9103000000005</v>
      </c>
    </row>
    <row r="54" spans="1:10" s="10" customFormat="1" ht="15" customHeight="1" outlineLevel="4" x14ac:dyDescent="0.2">
      <c r="A54" s="3" t="s">
        <v>754</v>
      </c>
      <c r="B54" s="15">
        <v>129</v>
      </c>
      <c r="C54" s="19" t="s">
        <v>21</v>
      </c>
      <c r="D54" s="3" t="s">
        <v>500</v>
      </c>
      <c r="E54" s="3" t="s">
        <v>239</v>
      </c>
      <c r="F54" s="7" t="s">
        <v>168</v>
      </c>
      <c r="G54" s="39">
        <v>0</v>
      </c>
      <c r="H54" s="21">
        <v>933.26</v>
      </c>
      <c r="I54" s="21">
        <f t="shared" si="0"/>
        <v>1182.25</v>
      </c>
      <c r="J54" s="21">
        <f>G54*I54</f>
        <v>0</v>
      </c>
    </row>
    <row r="55" spans="1:10" s="10" customFormat="1" ht="15" customHeight="1" outlineLevel="4" x14ac:dyDescent="0.2">
      <c r="A55" s="3" t="s">
        <v>755</v>
      </c>
      <c r="B55" s="15">
        <v>130</v>
      </c>
      <c r="C55" s="19" t="s">
        <v>21</v>
      </c>
      <c r="D55" s="3" t="s">
        <v>466</v>
      </c>
      <c r="E55" s="3" t="s">
        <v>239</v>
      </c>
      <c r="F55" s="7" t="s">
        <v>168</v>
      </c>
      <c r="G55" s="39">
        <v>1.296</v>
      </c>
      <c r="H55" s="21">
        <v>734.45</v>
      </c>
      <c r="I55" s="21">
        <f t="shared" si="0"/>
        <v>930.4</v>
      </c>
      <c r="J55" s="21">
        <f t="shared" ref="J55:J57" si="5">G55*I55</f>
        <v>1205.7983999999999</v>
      </c>
    </row>
    <row r="56" spans="1:10" s="10" customFormat="1" ht="15" customHeight="1" outlineLevel="4" x14ac:dyDescent="0.2">
      <c r="A56" s="3" t="s">
        <v>757</v>
      </c>
      <c r="B56" s="15">
        <v>21</v>
      </c>
      <c r="C56" s="19" t="s">
        <v>21</v>
      </c>
      <c r="D56" s="3" t="s">
        <v>691</v>
      </c>
      <c r="E56" s="3" t="s">
        <v>239</v>
      </c>
      <c r="F56" s="7" t="s">
        <v>168</v>
      </c>
      <c r="G56" s="39">
        <v>22.356000000000002</v>
      </c>
      <c r="H56" s="21">
        <v>114.99</v>
      </c>
      <c r="I56" s="21">
        <f t="shared" si="0"/>
        <v>145.66999999999999</v>
      </c>
      <c r="J56" s="21">
        <f t="shared" si="5"/>
        <v>3256.59852</v>
      </c>
    </row>
    <row r="57" spans="1:10" s="10" customFormat="1" ht="15" customHeight="1" outlineLevel="4" x14ac:dyDescent="0.2">
      <c r="A57" s="3" t="s">
        <v>758</v>
      </c>
      <c r="B57" s="15">
        <v>21</v>
      </c>
      <c r="C57" s="19" t="s">
        <v>21</v>
      </c>
      <c r="D57" s="3" t="s">
        <v>517</v>
      </c>
      <c r="E57" s="3" t="s">
        <v>239</v>
      </c>
      <c r="F57" s="7" t="s">
        <v>168</v>
      </c>
      <c r="G57" s="39">
        <v>2.2140000000000004</v>
      </c>
      <c r="H57" s="21">
        <v>114.99</v>
      </c>
      <c r="I57" s="21">
        <f t="shared" si="0"/>
        <v>145.66999999999999</v>
      </c>
      <c r="J57" s="21">
        <f t="shared" si="5"/>
        <v>322.51338000000004</v>
      </c>
    </row>
    <row r="58" spans="1:10" s="10" customFormat="1" ht="15" customHeight="1" outlineLevel="4" x14ac:dyDescent="0.2">
      <c r="A58" s="3" t="s">
        <v>760</v>
      </c>
      <c r="B58" s="15">
        <v>30</v>
      </c>
      <c r="C58" s="19" t="s">
        <v>21</v>
      </c>
      <c r="D58" s="3" t="s">
        <v>88</v>
      </c>
      <c r="E58" s="3" t="s">
        <v>705</v>
      </c>
      <c r="F58" s="7" t="s">
        <v>168</v>
      </c>
      <c r="G58" s="39">
        <v>0</v>
      </c>
      <c r="H58" s="21">
        <v>143.74</v>
      </c>
      <c r="I58" s="21">
        <f t="shared" si="0"/>
        <v>182.09</v>
      </c>
      <c r="J58" s="21">
        <v>0</v>
      </c>
    </row>
    <row r="59" spans="1:10" s="10" customFormat="1" ht="15" customHeight="1" outlineLevel="2" x14ac:dyDescent="0.2">
      <c r="A59" s="12" t="s">
        <v>120</v>
      </c>
      <c r="B59" s="16"/>
      <c r="C59" s="16"/>
      <c r="D59" s="12" t="s">
        <v>472</v>
      </c>
      <c r="E59" s="12"/>
      <c r="F59" s="12"/>
      <c r="G59" s="6"/>
      <c r="H59" s="20"/>
      <c r="I59" s="20">
        <f t="shared" si="0"/>
        <v>0</v>
      </c>
      <c r="J59" s="20">
        <f>SUBTOTAL(9,J60:J66)</f>
        <v>1570.5191239999997</v>
      </c>
    </row>
    <row r="60" spans="1:10" s="10" customFormat="1" ht="15" customHeight="1" outlineLevel="3" x14ac:dyDescent="0.2">
      <c r="A60" s="3" t="s">
        <v>316</v>
      </c>
      <c r="B60" s="19" t="s">
        <v>625</v>
      </c>
      <c r="C60" s="19" t="s">
        <v>21</v>
      </c>
      <c r="D60" s="3" t="s">
        <v>162</v>
      </c>
      <c r="E60" s="3" t="s">
        <v>750</v>
      </c>
      <c r="F60" s="7" t="s">
        <v>168</v>
      </c>
      <c r="G60" s="39">
        <v>47.519999999999989</v>
      </c>
      <c r="H60" s="21">
        <v>15.64</v>
      </c>
      <c r="I60" s="21">
        <f t="shared" si="0"/>
        <v>19.809999999999999</v>
      </c>
      <c r="J60" s="21">
        <f t="shared" ref="J60:J66" si="6">G60*I60</f>
        <v>941.3711999999997</v>
      </c>
    </row>
    <row r="61" spans="1:10" s="10" customFormat="1" ht="15" customHeight="1" outlineLevel="3" x14ac:dyDescent="0.2">
      <c r="A61" s="3" t="s">
        <v>317</v>
      </c>
      <c r="B61" s="19" t="s">
        <v>246</v>
      </c>
      <c r="C61" s="19" t="s">
        <v>21</v>
      </c>
      <c r="D61" s="3" t="s">
        <v>7</v>
      </c>
      <c r="E61" s="3" t="s">
        <v>750</v>
      </c>
      <c r="F61" s="7" t="s">
        <v>168</v>
      </c>
      <c r="G61" s="39">
        <v>39.75</v>
      </c>
      <c r="H61" s="21">
        <v>7.49</v>
      </c>
      <c r="I61" s="21">
        <f t="shared" si="0"/>
        <v>9.49</v>
      </c>
      <c r="J61" s="21">
        <f t="shared" si="6"/>
        <v>377.22750000000002</v>
      </c>
    </row>
    <row r="62" spans="1:10" s="10" customFormat="1" ht="15" customHeight="1" outlineLevel="3" x14ac:dyDescent="0.2">
      <c r="A62" s="3" t="s">
        <v>320</v>
      </c>
      <c r="B62" s="19" t="s">
        <v>247</v>
      </c>
      <c r="C62" s="19" t="s">
        <v>21</v>
      </c>
      <c r="D62" s="3" t="s">
        <v>610</v>
      </c>
      <c r="E62" s="3" t="s">
        <v>750</v>
      </c>
      <c r="F62" s="7" t="s">
        <v>168</v>
      </c>
      <c r="G62" s="39">
        <v>0</v>
      </c>
      <c r="H62" s="21">
        <v>52.69</v>
      </c>
      <c r="I62" s="21">
        <f t="shared" si="0"/>
        <v>66.75</v>
      </c>
      <c r="J62" s="21">
        <f t="shared" si="6"/>
        <v>0</v>
      </c>
    </row>
    <row r="63" spans="1:10" s="10" customFormat="1" ht="15" customHeight="1" outlineLevel="3" x14ac:dyDescent="0.2">
      <c r="A63" s="3" t="s">
        <v>321</v>
      </c>
      <c r="B63" s="19" t="s">
        <v>650</v>
      </c>
      <c r="C63" s="19" t="s">
        <v>21</v>
      </c>
      <c r="D63" s="3" t="s">
        <v>578</v>
      </c>
      <c r="E63" s="3" t="s">
        <v>750</v>
      </c>
      <c r="F63" s="7" t="s">
        <v>168</v>
      </c>
      <c r="G63" s="39">
        <v>0</v>
      </c>
      <c r="H63" s="21">
        <v>345.73</v>
      </c>
      <c r="I63" s="21">
        <f t="shared" si="0"/>
        <v>437.97</v>
      </c>
      <c r="J63" s="21">
        <f t="shared" si="6"/>
        <v>0</v>
      </c>
    </row>
    <row r="64" spans="1:10" s="10" customFormat="1" ht="15" customHeight="1" outlineLevel="3" x14ac:dyDescent="0.2">
      <c r="A64" s="3" t="s">
        <v>322</v>
      </c>
      <c r="B64" s="15">
        <v>72185</v>
      </c>
      <c r="C64" s="19" t="s">
        <v>227</v>
      </c>
      <c r="D64" s="3" t="s">
        <v>289</v>
      </c>
      <c r="E64" s="3" t="s">
        <v>473</v>
      </c>
      <c r="F64" s="7" t="s">
        <v>168</v>
      </c>
      <c r="G64" s="39">
        <v>1.7367999999999999</v>
      </c>
      <c r="H64" s="21">
        <v>60.73</v>
      </c>
      <c r="I64" s="21">
        <f t="shared" si="0"/>
        <v>76.930000000000007</v>
      </c>
      <c r="J64" s="21">
        <f t="shared" si="6"/>
        <v>133.61202399999999</v>
      </c>
    </row>
    <row r="65" spans="1:10" s="10" customFormat="1" ht="15" customHeight="1" outlineLevel="3" x14ac:dyDescent="0.2">
      <c r="A65" s="3" t="s">
        <v>326</v>
      </c>
      <c r="B65" s="19" t="s">
        <v>248</v>
      </c>
      <c r="C65" s="19" t="s">
        <v>21</v>
      </c>
      <c r="D65" s="3" t="s">
        <v>509</v>
      </c>
      <c r="E65" s="3" t="s">
        <v>750</v>
      </c>
      <c r="F65" s="7" t="s">
        <v>46</v>
      </c>
      <c r="G65" s="39">
        <v>0</v>
      </c>
      <c r="H65" s="21">
        <v>39.229999999999997</v>
      </c>
      <c r="I65" s="21">
        <f t="shared" si="0"/>
        <v>49.7</v>
      </c>
      <c r="J65" s="21">
        <f t="shared" si="6"/>
        <v>0</v>
      </c>
    </row>
    <row r="66" spans="1:10" s="10" customFormat="1" ht="15" customHeight="1" outlineLevel="3" x14ac:dyDescent="0.2">
      <c r="A66" s="3" t="s">
        <v>327</v>
      </c>
      <c r="B66" s="19" t="s">
        <v>249</v>
      </c>
      <c r="C66" s="19" t="s">
        <v>21</v>
      </c>
      <c r="D66" s="3" t="s">
        <v>250</v>
      </c>
      <c r="E66" s="3" t="s">
        <v>750</v>
      </c>
      <c r="F66" s="7" t="s">
        <v>46</v>
      </c>
      <c r="G66" s="39">
        <v>8.9899999999999984</v>
      </c>
      <c r="H66" s="21">
        <v>10.39</v>
      </c>
      <c r="I66" s="21">
        <f t="shared" si="0"/>
        <v>13.16</v>
      </c>
      <c r="J66" s="21">
        <f t="shared" si="6"/>
        <v>118.30839999999998</v>
      </c>
    </row>
    <row r="67" spans="1:10" s="10" customFormat="1" ht="15" customHeight="1" outlineLevel="2" x14ac:dyDescent="0.2">
      <c r="A67" s="12" t="s">
        <v>121</v>
      </c>
      <c r="B67" s="16"/>
      <c r="C67" s="16"/>
      <c r="D67" s="12" t="s">
        <v>669</v>
      </c>
      <c r="E67" s="12"/>
      <c r="F67" s="12"/>
      <c r="G67" s="6"/>
      <c r="H67" s="20"/>
      <c r="I67" s="20">
        <f t="shared" si="0"/>
        <v>0</v>
      </c>
      <c r="J67" s="20">
        <f>SUBTOTAL(9,J68:J73)</f>
        <v>13476.257819999999</v>
      </c>
    </row>
    <row r="68" spans="1:10" s="10" customFormat="1" ht="15" customHeight="1" outlineLevel="3" x14ac:dyDescent="0.2">
      <c r="A68" s="3" t="s">
        <v>199</v>
      </c>
      <c r="B68" s="15">
        <v>88483</v>
      </c>
      <c r="C68" s="19" t="s">
        <v>227</v>
      </c>
      <c r="D68" s="3" t="s">
        <v>580</v>
      </c>
      <c r="E68" s="3" t="s">
        <v>192</v>
      </c>
      <c r="F68" s="7" t="s">
        <v>168</v>
      </c>
      <c r="G68" s="39">
        <v>81.486000000000004</v>
      </c>
      <c r="H68" s="21">
        <v>2.67</v>
      </c>
      <c r="I68" s="21">
        <f t="shared" si="0"/>
        <v>3.38</v>
      </c>
      <c r="J68" s="21">
        <f t="shared" ref="J68:J73" si="7">G68*I68</f>
        <v>275.42268000000001</v>
      </c>
    </row>
    <row r="69" spans="1:10" s="10" customFormat="1" ht="15" customHeight="1" outlineLevel="3" x14ac:dyDescent="0.2">
      <c r="A69" s="3" t="s">
        <v>200</v>
      </c>
      <c r="B69" s="15">
        <v>88497</v>
      </c>
      <c r="C69" s="19" t="s">
        <v>227</v>
      </c>
      <c r="D69" s="3" t="s">
        <v>213</v>
      </c>
      <c r="E69" s="3" t="s">
        <v>192</v>
      </c>
      <c r="F69" s="7" t="s">
        <v>168</v>
      </c>
      <c r="G69" s="39">
        <v>81.486000000000004</v>
      </c>
      <c r="H69" s="21">
        <v>12.88</v>
      </c>
      <c r="I69" s="21">
        <f t="shared" ref="I69:I132" si="8">ROUND(H69*(1+BDI),2)</f>
        <v>16.32</v>
      </c>
      <c r="J69" s="21">
        <f t="shared" si="7"/>
        <v>1329.8515200000002</v>
      </c>
    </row>
    <row r="70" spans="1:10" s="10" customFormat="1" ht="15" customHeight="1" outlineLevel="3" x14ac:dyDescent="0.2">
      <c r="A70" s="3" t="s">
        <v>202</v>
      </c>
      <c r="B70" s="15">
        <v>88489</v>
      </c>
      <c r="C70" s="19" t="s">
        <v>227</v>
      </c>
      <c r="D70" s="3" t="s">
        <v>212</v>
      </c>
      <c r="E70" s="3" t="s">
        <v>192</v>
      </c>
      <c r="F70" s="7" t="s">
        <v>168</v>
      </c>
      <c r="G70" s="39">
        <v>41.985000000000007</v>
      </c>
      <c r="H70" s="21">
        <v>10.91</v>
      </c>
      <c r="I70" s="21">
        <f t="shared" si="8"/>
        <v>13.82</v>
      </c>
      <c r="J70" s="21">
        <f t="shared" si="7"/>
        <v>580.23270000000014</v>
      </c>
    </row>
    <row r="71" spans="1:10" s="10" customFormat="1" ht="15" customHeight="1" outlineLevel="3" x14ac:dyDescent="0.2">
      <c r="A71" s="3" t="s">
        <v>203</v>
      </c>
      <c r="B71" s="19" t="s">
        <v>540</v>
      </c>
      <c r="C71" s="19" t="s">
        <v>21</v>
      </c>
      <c r="D71" s="3" t="s">
        <v>579</v>
      </c>
      <c r="E71" s="3" t="s">
        <v>705</v>
      </c>
      <c r="F71" s="7" t="s">
        <v>168</v>
      </c>
      <c r="G71" s="39">
        <v>39.851999999999997</v>
      </c>
      <c r="H71" s="21">
        <v>130.55000000000001</v>
      </c>
      <c r="I71" s="21">
        <f t="shared" si="8"/>
        <v>165.38</v>
      </c>
      <c r="J71" s="21">
        <f t="shared" si="7"/>
        <v>6590.7237599999989</v>
      </c>
    </row>
    <row r="72" spans="1:10" s="10" customFormat="1" ht="22.5" customHeight="1" outlineLevel="3" x14ac:dyDescent="0.2">
      <c r="A72" s="3" t="s">
        <v>204</v>
      </c>
      <c r="B72" s="19" t="s">
        <v>650</v>
      </c>
      <c r="C72" s="19" t="s">
        <v>21</v>
      </c>
      <c r="D72" s="3" t="s">
        <v>603</v>
      </c>
      <c r="E72" s="3" t="s">
        <v>750</v>
      </c>
      <c r="F72" s="7" t="s">
        <v>168</v>
      </c>
      <c r="G72" s="39">
        <v>0</v>
      </c>
      <c r="H72" s="21">
        <v>345.73</v>
      </c>
      <c r="I72" s="21">
        <f t="shared" si="8"/>
        <v>437.97</v>
      </c>
      <c r="J72" s="21">
        <f t="shared" si="7"/>
        <v>0</v>
      </c>
    </row>
    <row r="73" spans="1:10" s="10" customFormat="1" ht="22.5" customHeight="1" outlineLevel="3" x14ac:dyDescent="0.2">
      <c r="A73" s="3" t="s">
        <v>205</v>
      </c>
      <c r="B73" s="15">
        <v>109</v>
      </c>
      <c r="C73" s="19" t="s">
        <v>21</v>
      </c>
      <c r="D73" s="3" t="s">
        <v>574</v>
      </c>
      <c r="E73" s="3" t="s">
        <v>705</v>
      </c>
      <c r="F73" s="7" t="s">
        <v>168</v>
      </c>
      <c r="G73" s="39">
        <v>45.468000000000004</v>
      </c>
      <c r="H73" s="21">
        <v>81.599999999999994</v>
      </c>
      <c r="I73" s="21">
        <f t="shared" si="8"/>
        <v>103.37</v>
      </c>
      <c r="J73" s="21">
        <f t="shared" si="7"/>
        <v>4700.0271600000005</v>
      </c>
    </row>
    <row r="74" spans="1:10" s="10" customFormat="1" ht="15" customHeight="1" outlineLevel="2" x14ac:dyDescent="0.2">
      <c r="A74" s="12" t="s">
        <v>122</v>
      </c>
      <c r="B74" s="16"/>
      <c r="C74" s="16"/>
      <c r="D74" s="12" t="s">
        <v>570</v>
      </c>
      <c r="E74" s="12"/>
      <c r="F74" s="12"/>
      <c r="G74" s="6"/>
      <c r="H74" s="20"/>
      <c r="I74" s="20">
        <f t="shared" si="8"/>
        <v>0</v>
      </c>
      <c r="J74" s="20">
        <f>SUBTOTAL(9,J75:J83)</f>
        <v>5089.5515500000001</v>
      </c>
    </row>
    <row r="75" spans="1:10" s="10" customFormat="1" ht="15" customHeight="1" outlineLevel="3" x14ac:dyDescent="0.2">
      <c r="A75" s="3" t="s">
        <v>84</v>
      </c>
      <c r="B75" s="15">
        <v>96115</v>
      </c>
      <c r="C75" s="19" t="s">
        <v>227</v>
      </c>
      <c r="D75" s="3" t="s">
        <v>474</v>
      </c>
      <c r="E75" s="3" t="s">
        <v>705</v>
      </c>
      <c r="F75" s="7" t="s">
        <v>168</v>
      </c>
      <c r="G75" s="39">
        <v>11.920999999999999</v>
      </c>
      <c r="H75" s="21">
        <v>21.83</v>
      </c>
      <c r="I75" s="21">
        <f t="shared" si="8"/>
        <v>27.65</v>
      </c>
      <c r="J75" s="21">
        <f t="shared" ref="J75:J83" si="9">G75*I75</f>
        <v>329.61564999999996</v>
      </c>
    </row>
    <row r="76" spans="1:10" s="10" customFormat="1" ht="15" customHeight="1" outlineLevel="3" x14ac:dyDescent="0.2">
      <c r="A76" s="3" t="s">
        <v>86</v>
      </c>
      <c r="B76" s="15">
        <v>96115</v>
      </c>
      <c r="C76" s="19" t="s">
        <v>227</v>
      </c>
      <c r="D76" s="3" t="s">
        <v>495</v>
      </c>
      <c r="E76" s="3" t="s">
        <v>705</v>
      </c>
      <c r="F76" s="7" t="s">
        <v>168</v>
      </c>
      <c r="G76" s="39">
        <v>0</v>
      </c>
      <c r="H76" s="21">
        <v>21.83</v>
      </c>
      <c r="I76" s="21">
        <f t="shared" si="8"/>
        <v>27.65</v>
      </c>
      <c r="J76" s="21">
        <f t="shared" si="9"/>
        <v>0</v>
      </c>
    </row>
    <row r="77" spans="1:10" s="10" customFormat="1" ht="15" customHeight="1" outlineLevel="3" x14ac:dyDescent="0.2">
      <c r="A77" s="3" t="s">
        <v>87</v>
      </c>
      <c r="B77" s="19" t="s">
        <v>276</v>
      </c>
      <c r="C77" s="19" t="s">
        <v>21</v>
      </c>
      <c r="D77" s="3" t="s">
        <v>711</v>
      </c>
      <c r="E77" s="3" t="s">
        <v>705</v>
      </c>
      <c r="F77" s="7" t="s">
        <v>168</v>
      </c>
      <c r="G77" s="39">
        <v>0</v>
      </c>
      <c r="H77" s="21">
        <v>111.9</v>
      </c>
      <c r="I77" s="21">
        <f t="shared" si="8"/>
        <v>141.75</v>
      </c>
      <c r="J77" s="21">
        <f t="shared" si="9"/>
        <v>0</v>
      </c>
    </row>
    <row r="78" spans="1:10" s="10" customFormat="1" ht="15" customHeight="1" outlineLevel="3" x14ac:dyDescent="0.2">
      <c r="A78" s="3" t="s">
        <v>89</v>
      </c>
      <c r="B78" s="15">
        <v>96114</v>
      </c>
      <c r="C78" s="19" t="s">
        <v>227</v>
      </c>
      <c r="D78" s="3" t="s">
        <v>444</v>
      </c>
      <c r="E78" s="3" t="s">
        <v>705</v>
      </c>
      <c r="F78" s="7" t="s">
        <v>168</v>
      </c>
      <c r="G78" s="39">
        <v>0.54</v>
      </c>
      <c r="H78" s="21">
        <v>49.3</v>
      </c>
      <c r="I78" s="21">
        <f t="shared" si="8"/>
        <v>62.45</v>
      </c>
      <c r="J78" s="21">
        <f t="shared" si="9"/>
        <v>33.723000000000006</v>
      </c>
    </row>
    <row r="79" spans="1:10" s="10" customFormat="1" ht="22.5" customHeight="1" outlineLevel="3" x14ac:dyDescent="0.2">
      <c r="A79" s="3" t="s">
        <v>90</v>
      </c>
      <c r="B79" s="19" t="s">
        <v>279</v>
      </c>
      <c r="C79" s="19" t="s">
        <v>21</v>
      </c>
      <c r="D79" s="3" t="s">
        <v>159</v>
      </c>
      <c r="E79" s="3" t="s">
        <v>705</v>
      </c>
      <c r="F79" s="7" t="s">
        <v>168</v>
      </c>
      <c r="G79" s="39">
        <v>26.48</v>
      </c>
      <c r="H79" s="21">
        <v>75.040000000000006</v>
      </c>
      <c r="I79" s="21">
        <f t="shared" si="8"/>
        <v>95.06</v>
      </c>
      <c r="J79" s="21">
        <f t="shared" si="9"/>
        <v>2517.1887999999999</v>
      </c>
    </row>
    <row r="80" spans="1:10" s="10" customFormat="1" ht="15" customHeight="1" outlineLevel="3" x14ac:dyDescent="0.2">
      <c r="A80" s="3" t="s">
        <v>91</v>
      </c>
      <c r="B80" s="15">
        <v>96121</v>
      </c>
      <c r="C80" s="19" t="s">
        <v>227</v>
      </c>
      <c r="D80" s="3" t="s">
        <v>582</v>
      </c>
      <c r="E80" s="3" t="s">
        <v>705</v>
      </c>
      <c r="F80" s="7" t="s">
        <v>38</v>
      </c>
      <c r="G80" s="39">
        <v>37.61</v>
      </c>
      <c r="H80" s="21">
        <v>7.74</v>
      </c>
      <c r="I80" s="21">
        <f t="shared" si="8"/>
        <v>9.81</v>
      </c>
      <c r="J80" s="21">
        <f t="shared" si="9"/>
        <v>368.95410000000004</v>
      </c>
    </row>
    <row r="81" spans="1:10" s="10" customFormat="1" ht="15" customHeight="1" outlineLevel="3" x14ac:dyDescent="0.2">
      <c r="A81" s="3" t="s">
        <v>92</v>
      </c>
      <c r="B81" s="15">
        <v>88482</v>
      </c>
      <c r="C81" s="19" t="s">
        <v>227</v>
      </c>
      <c r="D81" s="3" t="s">
        <v>580</v>
      </c>
      <c r="E81" s="3" t="s">
        <v>192</v>
      </c>
      <c r="F81" s="7" t="s">
        <v>168</v>
      </c>
      <c r="G81" s="39">
        <v>27.02</v>
      </c>
      <c r="H81" s="21">
        <v>2.94</v>
      </c>
      <c r="I81" s="21">
        <f t="shared" si="8"/>
        <v>3.72</v>
      </c>
      <c r="J81" s="21">
        <f t="shared" si="9"/>
        <v>100.51440000000001</v>
      </c>
    </row>
    <row r="82" spans="1:10" s="10" customFormat="1" ht="15" customHeight="1" outlineLevel="3" x14ac:dyDescent="0.2">
      <c r="A82" s="3" t="s">
        <v>93</v>
      </c>
      <c r="B82" s="15">
        <v>88496</v>
      </c>
      <c r="C82" s="19" t="s">
        <v>227</v>
      </c>
      <c r="D82" s="3" t="s">
        <v>213</v>
      </c>
      <c r="E82" s="3" t="s">
        <v>192</v>
      </c>
      <c r="F82" s="7" t="s">
        <v>168</v>
      </c>
      <c r="G82" s="39">
        <v>32.019999999999996</v>
      </c>
      <c r="H82" s="21">
        <v>23.97</v>
      </c>
      <c r="I82" s="21">
        <f t="shared" si="8"/>
        <v>30.37</v>
      </c>
      <c r="J82" s="21">
        <f t="shared" si="9"/>
        <v>972.4473999999999</v>
      </c>
    </row>
    <row r="83" spans="1:10" s="10" customFormat="1" ht="15" customHeight="1" outlineLevel="3" x14ac:dyDescent="0.2">
      <c r="A83" s="3" t="s">
        <v>96</v>
      </c>
      <c r="B83" s="15">
        <v>88486</v>
      </c>
      <c r="C83" s="19" t="s">
        <v>227</v>
      </c>
      <c r="D83" s="3" t="s">
        <v>647</v>
      </c>
      <c r="E83" s="3" t="s">
        <v>192</v>
      </c>
      <c r="F83" s="7" t="s">
        <v>168</v>
      </c>
      <c r="G83" s="39">
        <v>62.570000000000007</v>
      </c>
      <c r="H83" s="21">
        <v>9.68</v>
      </c>
      <c r="I83" s="21">
        <f t="shared" si="8"/>
        <v>12.26</v>
      </c>
      <c r="J83" s="21">
        <f t="shared" si="9"/>
        <v>767.10820000000012</v>
      </c>
    </row>
    <row r="84" spans="1:10" s="10" customFormat="1" ht="15" customHeight="1" outlineLevel="2" x14ac:dyDescent="0.2">
      <c r="A84" s="12" t="s">
        <v>123</v>
      </c>
      <c r="B84" s="16"/>
      <c r="C84" s="16"/>
      <c r="D84" s="12" t="s">
        <v>604</v>
      </c>
      <c r="E84" s="12"/>
      <c r="F84" s="12"/>
      <c r="G84" s="6"/>
      <c r="H84" s="20"/>
      <c r="I84" s="20">
        <f t="shared" si="8"/>
        <v>0</v>
      </c>
      <c r="J84" s="20">
        <f>SUBTOTAL(9,J85:J88)</f>
        <v>2293.7399999999998</v>
      </c>
    </row>
    <row r="85" spans="1:10" s="10" customFormat="1" ht="15" customHeight="1" outlineLevel="3" x14ac:dyDescent="0.2">
      <c r="A85" s="3" t="s">
        <v>2</v>
      </c>
      <c r="B85" s="19" t="s">
        <v>281</v>
      </c>
      <c r="C85" s="19" t="s">
        <v>21</v>
      </c>
      <c r="D85" s="3" t="s">
        <v>70</v>
      </c>
      <c r="E85" s="3" t="s">
        <v>663</v>
      </c>
      <c r="F85" s="7" t="s">
        <v>730</v>
      </c>
      <c r="G85" s="39">
        <v>0</v>
      </c>
      <c r="H85" s="21">
        <v>4680.59</v>
      </c>
      <c r="I85" s="21">
        <f t="shared" si="8"/>
        <v>5929.37</v>
      </c>
      <c r="J85" s="21">
        <f t="shared" ref="J85:J88" si="10">G85*I85</f>
        <v>0</v>
      </c>
    </row>
    <row r="86" spans="1:10" s="10" customFormat="1" ht="22.5" customHeight="1" outlineLevel="3" x14ac:dyDescent="0.2">
      <c r="A86" s="3" t="s">
        <v>3</v>
      </c>
      <c r="B86" s="19" t="s">
        <v>282</v>
      </c>
      <c r="C86" s="19" t="s">
        <v>21</v>
      </c>
      <c r="D86" s="3" t="s">
        <v>510</v>
      </c>
      <c r="E86" s="3" t="s">
        <v>663</v>
      </c>
      <c r="F86" s="7" t="s">
        <v>730</v>
      </c>
      <c r="G86" s="39">
        <v>1</v>
      </c>
      <c r="H86" s="21">
        <v>1242.69</v>
      </c>
      <c r="I86" s="21">
        <f t="shared" si="8"/>
        <v>1574.24</v>
      </c>
      <c r="J86" s="21">
        <f t="shared" si="10"/>
        <v>1574.24</v>
      </c>
    </row>
    <row r="87" spans="1:10" s="10" customFormat="1" ht="15" customHeight="1" outlineLevel="3" x14ac:dyDescent="0.2">
      <c r="A87" s="3" t="s">
        <v>4</v>
      </c>
      <c r="B87" s="15">
        <v>115</v>
      </c>
      <c r="C87" s="19" t="s">
        <v>21</v>
      </c>
      <c r="D87" s="3" t="s">
        <v>605</v>
      </c>
      <c r="E87" s="3" t="s">
        <v>663</v>
      </c>
      <c r="F87" s="7" t="s">
        <v>730</v>
      </c>
      <c r="G87" s="39">
        <v>5</v>
      </c>
      <c r="H87" s="21">
        <v>113.59</v>
      </c>
      <c r="I87" s="21">
        <f t="shared" si="8"/>
        <v>143.9</v>
      </c>
      <c r="J87" s="21">
        <f t="shared" si="10"/>
        <v>719.5</v>
      </c>
    </row>
    <row r="88" spans="1:10" s="10" customFormat="1" ht="15" customHeight="1" outlineLevel="3" x14ac:dyDescent="0.2">
      <c r="A88" s="3" t="s">
        <v>5</v>
      </c>
      <c r="B88" s="15">
        <v>138</v>
      </c>
      <c r="C88" s="19" t="s">
        <v>21</v>
      </c>
      <c r="D88" s="3" t="s">
        <v>624</v>
      </c>
      <c r="E88" s="3" t="s">
        <v>663</v>
      </c>
      <c r="F88" s="7" t="s">
        <v>649</v>
      </c>
      <c r="G88" s="39">
        <v>0</v>
      </c>
      <c r="H88" s="21">
        <v>427.92</v>
      </c>
      <c r="I88" s="21">
        <f t="shared" si="8"/>
        <v>542.09</v>
      </c>
      <c r="J88" s="21">
        <f t="shared" si="10"/>
        <v>0</v>
      </c>
    </row>
    <row r="89" spans="1:10" s="10" customFormat="1" ht="15" customHeight="1" outlineLevel="2" collapsed="1" x14ac:dyDescent="0.2">
      <c r="A89" s="12" t="s">
        <v>124</v>
      </c>
      <c r="B89" s="16"/>
      <c r="C89" s="16"/>
      <c r="D89" s="12" t="s">
        <v>515</v>
      </c>
      <c r="E89" s="12"/>
      <c r="F89" s="12"/>
      <c r="G89" s="6"/>
      <c r="H89" s="20"/>
      <c r="I89" s="20">
        <f t="shared" si="8"/>
        <v>0</v>
      </c>
      <c r="J89" s="20">
        <f>SUBTOTAL(9,J90:J93)</f>
        <v>5299.7238500000003</v>
      </c>
    </row>
    <row r="90" spans="1:10" s="10" customFormat="1" ht="22.5" hidden="1" customHeight="1" outlineLevel="3" x14ac:dyDescent="0.2">
      <c r="A90" s="3" t="s">
        <v>670</v>
      </c>
      <c r="B90" s="15">
        <v>106</v>
      </c>
      <c r="C90" s="19" t="s">
        <v>21</v>
      </c>
      <c r="D90" s="3" t="s">
        <v>347</v>
      </c>
      <c r="E90" s="3" t="s">
        <v>663</v>
      </c>
      <c r="F90" s="7" t="s">
        <v>168</v>
      </c>
      <c r="G90" s="39">
        <v>0</v>
      </c>
      <c r="H90" s="21">
        <v>147.19999999999999</v>
      </c>
      <c r="I90" s="21">
        <f t="shared" si="8"/>
        <v>186.47</v>
      </c>
      <c r="J90" s="21">
        <f t="shared" ref="J90:J93" si="11">G90*I90</f>
        <v>0</v>
      </c>
    </row>
    <row r="91" spans="1:10" s="10" customFormat="1" ht="22.5" hidden="1" customHeight="1" outlineLevel="3" x14ac:dyDescent="0.2">
      <c r="A91" s="3" t="s">
        <v>672</v>
      </c>
      <c r="B91" s="19" t="s">
        <v>343</v>
      </c>
      <c r="C91" s="19" t="s">
        <v>21</v>
      </c>
      <c r="D91" s="3" t="s">
        <v>328</v>
      </c>
      <c r="E91" s="3" t="s">
        <v>663</v>
      </c>
      <c r="F91" s="7" t="s">
        <v>168</v>
      </c>
      <c r="G91" s="39">
        <v>0</v>
      </c>
      <c r="H91" s="21">
        <v>538.89</v>
      </c>
      <c r="I91" s="21">
        <f t="shared" si="8"/>
        <v>682.67</v>
      </c>
      <c r="J91" s="21">
        <f t="shared" si="11"/>
        <v>0</v>
      </c>
    </row>
    <row r="92" spans="1:10" s="10" customFormat="1" ht="22.5" hidden="1" customHeight="1" outlineLevel="3" x14ac:dyDescent="0.2">
      <c r="A92" s="3" t="s">
        <v>673</v>
      </c>
      <c r="B92" s="19" t="s">
        <v>362</v>
      </c>
      <c r="C92" s="19" t="s">
        <v>21</v>
      </c>
      <c r="D92" s="3" t="s">
        <v>201</v>
      </c>
      <c r="E92" s="3" t="s">
        <v>663</v>
      </c>
      <c r="F92" s="7" t="s">
        <v>168</v>
      </c>
      <c r="G92" s="39">
        <v>1.55</v>
      </c>
      <c r="H92" s="21">
        <v>2160.61</v>
      </c>
      <c r="I92" s="21">
        <f t="shared" si="8"/>
        <v>2737.06</v>
      </c>
      <c r="J92" s="21">
        <f t="shared" si="11"/>
        <v>4242.4430000000002</v>
      </c>
    </row>
    <row r="93" spans="1:10" s="10" customFormat="1" ht="15" hidden="1" customHeight="1" outlineLevel="3" x14ac:dyDescent="0.2">
      <c r="A93" s="3" t="s">
        <v>675</v>
      </c>
      <c r="B93" s="15">
        <v>159</v>
      </c>
      <c r="C93" s="19" t="s">
        <v>21</v>
      </c>
      <c r="D93" s="3" t="s">
        <v>587</v>
      </c>
      <c r="E93" s="3" t="s">
        <v>209</v>
      </c>
      <c r="F93" s="7" t="s">
        <v>168</v>
      </c>
      <c r="G93" s="39">
        <v>14.013000000000002</v>
      </c>
      <c r="H93" s="21">
        <v>59.56</v>
      </c>
      <c r="I93" s="21">
        <f t="shared" si="8"/>
        <v>75.45</v>
      </c>
      <c r="J93" s="21">
        <f t="shared" si="11"/>
        <v>1057.2808500000001</v>
      </c>
    </row>
    <row r="94" spans="1:10" s="10" customFormat="1" ht="15" customHeight="1" outlineLevel="2" x14ac:dyDescent="0.2">
      <c r="A94" s="12" t="s">
        <v>125</v>
      </c>
      <c r="B94" s="16"/>
      <c r="C94" s="16"/>
      <c r="D94" s="12" t="s">
        <v>685</v>
      </c>
      <c r="E94" s="12"/>
      <c r="F94" s="12"/>
      <c r="G94" s="6"/>
      <c r="H94" s="20"/>
      <c r="I94" s="20">
        <f t="shared" si="8"/>
        <v>0</v>
      </c>
      <c r="J94" s="20">
        <f>SUBTOTAL(9,J95:J101)</f>
        <v>601.22</v>
      </c>
    </row>
    <row r="95" spans="1:10" s="10" customFormat="1" ht="15" customHeight="1" outlineLevel="3" x14ac:dyDescent="0.2">
      <c r="A95" s="3" t="s">
        <v>598</v>
      </c>
      <c r="B95" s="19" t="s">
        <v>301</v>
      </c>
      <c r="C95" s="19" t="s">
        <v>21</v>
      </c>
      <c r="D95" s="3" t="s">
        <v>196</v>
      </c>
      <c r="E95" s="3" t="s">
        <v>209</v>
      </c>
      <c r="F95" s="7" t="s">
        <v>730</v>
      </c>
      <c r="G95" s="39">
        <v>0</v>
      </c>
      <c r="H95" s="21">
        <v>97.56</v>
      </c>
      <c r="I95" s="21">
        <f t="shared" si="8"/>
        <v>123.59</v>
      </c>
      <c r="J95" s="21">
        <f t="shared" ref="J95:J97" si="12">G95*I95</f>
        <v>0</v>
      </c>
    </row>
    <row r="96" spans="1:10" s="10" customFormat="1" ht="15" customHeight="1" outlineLevel="3" x14ac:dyDescent="0.2">
      <c r="A96" s="3" t="s">
        <v>599</v>
      </c>
      <c r="B96" s="19" t="s">
        <v>302</v>
      </c>
      <c r="C96" s="19" t="s">
        <v>21</v>
      </c>
      <c r="D96" s="3" t="s">
        <v>233</v>
      </c>
      <c r="E96" s="3" t="s">
        <v>209</v>
      </c>
      <c r="F96" s="7" t="s">
        <v>730</v>
      </c>
      <c r="G96" s="39">
        <v>6</v>
      </c>
      <c r="H96" s="21">
        <v>76.67</v>
      </c>
      <c r="I96" s="21">
        <f t="shared" si="8"/>
        <v>97.13</v>
      </c>
      <c r="J96" s="21">
        <f t="shared" si="12"/>
        <v>582.78</v>
      </c>
    </row>
    <row r="97" spans="1:10" s="10" customFormat="1" ht="15" customHeight="1" outlineLevel="3" x14ac:dyDescent="0.2">
      <c r="A97" s="3" t="s">
        <v>600</v>
      </c>
      <c r="B97" s="19" t="s">
        <v>271</v>
      </c>
      <c r="C97" s="19" t="s">
        <v>21</v>
      </c>
      <c r="D97" s="3" t="s">
        <v>424</v>
      </c>
      <c r="E97" s="3" t="s">
        <v>620</v>
      </c>
      <c r="F97" s="7" t="s">
        <v>730</v>
      </c>
      <c r="G97" s="39">
        <v>2</v>
      </c>
      <c r="H97" s="21">
        <v>7.28</v>
      </c>
      <c r="I97" s="21">
        <f t="shared" si="8"/>
        <v>9.2200000000000006</v>
      </c>
      <c r="J97" s="21">
        <f t="shared" si="12"/>
        <v>18.440000000000001</v>
      </c>
    </row>
    <row r="98" spans="1:10" s="10" customFormat="1" ht="15" customHeight="1" outlineLevel="3" x14ac:dyDescent="0.2">
      <c r="A98" s="34" t="s">
        <v>601</v>
      </c>
      <c r="B98" s="35"/>
      <c r="C98" s="35"/>
      <c r="D98" s="34" t="s">
        <v>661</v>
      </c>
      <c r="E98" s="34"/>
      <c r="F98" s="34"/>
      <c r="G98" s="36"/>
      <c r="H98" s="37"/>
      <c r="I98" s="37">
        <f t="shared" si="8"/>
        <v>0</v>
      </c>
      <c r="J98" s="37">
        <f>SUBTOTAL(9,J99:J101)</f>
        <v>0</v>
      </c>
    </row>
    <row r="99" spans="1:10" s="10" customFormat="1" ht="15" customHeight="1" outlineLevel="4" x14ac:dyDescent="0.2">
      <c r="A99" s="3" t="s">
        <v>337</v>
      </c>
      <c r="B99" s="19" t="s">
        <v>360</v>
      </c>
      <c r="C99" s="19" t="s">
        <v>21</v>
      </c>
      <c r="D99" s="3" t="s">
        <v>731</v>
      </c>
      <c r="E99" s="3" t="s">
        <v>209</v>
      </c>
      <c r="F99" s="7" t="s">
        <v>730</v>
      </c>
      <c r="G99" s="39">
        <v>0</v>
      </c>
      <c r="H99" s="21">
        <v>296.08</v>
      </c>
      <c r="I99" s="21">
        <f t="shared" si="8"/>
        <v>375.07</v>
      </c>
      <c r="J99" s="21">
        <f t="shared" ref="J99:J101" si="13">G99*I99</f>
        <v>0</v>
      </c>
    </row>
    <row r="100" spans="1:10" s="10" customFormat="1" ht="15" customHeight="1" outlineLevel="4" x14ac:dyDescent="0.2">
      <c r="A100" s="3" t="s">
        <v>339</v>
      </c>
      <c r="B100" s="19" t="s">
        <v>304</v>
      </c>
      <c r="C100" s="19" t="s">
        <v>21</v>
      </c>
      <c r="D100" s="3" t="s">
        <v>726</v>
      </c>
      <c r="E100" s="3" t="s">
        <v>209</v>
      </c>
      <c r="F100" s="7" t="s">
        <v>730</v>
      </c>
      <c r="G100" s="39">
        <v>0</v>
      </c>
      <c r="H100" s="21">
        <v>324.08</v>
      </c>
      <c r="I100" s="21">
        <f t="shared" si="8"/>
        <v>410.54</v>
      </c>
      <c r="J100" s="21">
        <f t="shared" si="13"/>
        <v>0</v>
      </c>
    </row>
    <row r="101" spans="1:10" s="10" customFormat="1" ht="15" customHeight="1" outlineLevel="4" x14ac:dyDescent="0.2">
      <c r="A101" s="3" t="s">
        <v>341</v>
      </c>
      <c r="B101" s="19" t="s">
        <v>305</v>
      </c>
      <c r="C101" s="19" t="s">
        <v>21</v>
      </c>
      <c r="D101" s="3" t="s">
        <v>11</v>
      </c>
      <c r="E101" s="3" t="s">
        <v>209</v>
      </c>
      <c r="F101" s="7" t="s">
        <v>730</v>
      </c>
      <c r="G101" s="39">
        <v>0</v>
      </c>
      <c r="H101" s="21">
        <v>380.08</v>
      </c>
      <c r="I101" s="21">
        <f t="shared" si="8"/>
        <v>481.49</v>
      </c>
      <c r="J101" s="21">
        <f t="shared" si="13"/>
        <v>0</v>
      </c>
    </row>
    <row r="102" spans="1:10" s="10" customFormat="1" ht="15" customHeight="1" outlineLevel="2" x14ac:dyDescent="0.2">
      <c r="A102" s="12" t="s">
        <v>126</v>
      </c>
      <c r="B102" s="16"/>
      <c r="C102" s="16"/>
      <c r="D102" s="12" t="s">
        <v>285</v>
      </c>
      <c r="E102" s="12"/>
      <c r="F102" s="12"/>
      <c r="G102" s="6"/>
      <c r="H102" s="20"/>
      <c r="I102" s="20">
        <f t="shared" si="8"/>
        <v>0</v>
      </c>
      <c r="J102" s="20">
        <f>SUBTOTAL(9,J103)</f>
        <v>225.24</v>
      </c>
    </row>
    <row r="103" spans="1:10" s="10" customFormat="1" ht="15" customHeight="1" outlineLevel="3" x14ac:dyDescent="0.2">
      <c r="A103" s="3" t="s">
        <v>512</v>
      </c>
      <c r="B103" s="15">
        <v>96</v>
      </c>
      <c r="C103" s="19" t="s">
        <v>21</v>
      </c>
      <c r="D103" s="3" t="s">
        <v>399</v>
      </c>
      <c r="E103" s="3" t="s">
        <v>209</v>
      </c>
      <c r="F103" s="7" t="s">
        <v>649</v>
      </c>
      <c r="G103" s="39">
        <v>4</v>
      </c>
      <c r="H103" s="21">
        <v>44.45</v>
      </c>
      <c r="I103" s="21">
        <f t="shared" si="8"/>
        <v>56.31</v>
      </c>
      <c r="J103" s="21">
        <f>G103*I103</f>
        <v>225.24</v>
      </c>
    </row>
    <row r="104" spans="1:10" s="10" customFormat="1" ht="15" customHeight="1" outlineLevel="2" x14ac:dyDescent="0.2">
      <c r="A104" s="12" t="s">
        <v>230</v>
      </c>
      <c r="B104" s="16"/>
      <c r="C104" s="16"/>
      <c r="D104" s="12" t="s">
        <v>453</v>
      </c>
      <c r="E104" s="12"/>
      <c r="F104" s="12"/>
      <c r="G104" s="6"/>
      <c r="H104" s="20"/>
      <c r="I104" s="20">
        <f t="shared" si="8"/>
        <v>0</v>
      </c>
      <c r="J104" s="20">
        <f>SUBTOTAL(9,J105:J106)</f>
        <v>4660.6446000000014</v>
      </c>
    </row>
    <row r="105" spans="1:10" s="10" customFormat="1" ht="15" customHeight="1" outlineLevel="3" x14ac:dyDescent="0.2">
      <c r="A105" s="3" t="s">
        <v>57</v>
      </c>
      <c r="B105" s="15">
        <v>137</v>
      </c>
      <c r="C105" s="19" t="s">
        <v>21</v>
      </c>
      <c r="D105" s="3" t="s">
        <v>259</v>
      </c>
      <c r="E105" s="3" t="s">
        <v>209</v>
      </c>
      <c r="F105" s="7" t="s">
        <v>730</v>
      </c>
      <c r="G105" s="39">
        <v>3</v>
      </c>
      <c r="H105" s="21">
        <v>31.73</v>
      </c>
      <c r="I105" s="21">
        <f t="shared" si="8"/>
        <v>40.200000000000003</v>
      </c>
      <c r="J105" s="21">
        <f t="shared" ref="J105:J106" si="14">G105*I105</f>
        <v>120.60000000000001</v>
      </c>
    </row>
    <row r="106" spans="1:10" s="10" customFormat="1" ht="15" customHeight="1" outlineLevel="3" x14ac:dyDescent="0.2">
      <c r="A106" s="3" t="s">
        <v>58</v>
      </c>
      <c r="B106" s="19" t="s">
        <v>361</v>
      </c>
      <c r="C106" s="19" t="s">
        <v>21</v>
      </c>
      <c r="D106" s="3" t="s">
        <v>654</v>
      </c>
      <c r="E106" s="3" t="s">
        <v>209</v>
      </c>
      <c r="F106" s="7" t="s">
        <v>168</v>
      </c>
      <c r="G106" s="39">
        <v>12.285000000000002</v>
      </c>
      <c r="H106" s="21">
        <v>291.73</v>
      </c>
      <c r="I106" s="21">
        <f t="shared" si="8"/>
        <v>369.56</v>
      </c>
      <c r="J106" s="21">
        <f t="shared" si="14"/>
        <v>4540.0446000000011</v>
      </c>
    </row>
    <row r="107" spans="1:10" s="10" customFormat="1" ht="15" customHeight="1" outlineLevel="1" x14ac:dyDescent="0.2">
      <c r="A107" s="30" t="s">
        <v>136</v>
      </c>
      <c r="B107" s="31"/>
      <c r="C107" s="31"/>
      <c r="D107" s="30" t="s">
        <v>771</v>
      </c>
      <c r="E107" s="30"/>
      <c r="F107" s="30"/>
      <c r="G107" s="32"/>
      <c r="H107" s="33"/>
      <c r="I107" s="33">
        <f t="shared" si="8"/>
        <v>0</v>
      </c>
      <c r="J107" s="33">
        <f>SUBTOTAL(9,J108:J143)</f>
        <v>8060.7199999999993</v>
      </c>
    </row>
    <row r="108" spans="1:10" s="10" customFormat="1" ht="15" customHeight="1" outlineLevel="2" x14ac:dyDescent="0.2">
      <c r="A108" s="12" t="s">
        <v>545</v>
      </c>
      <c r="B108" s="16"/>
      <c r="C108" s="16"/>
      <c r="D108" s="12" t="s">
        <v>704</v>
      </c>
      <c r="E108" s="12"/>
      <c r="F108" s="12"/>
      <c r="G108" s="6"/>
      <c r="H108" s="20"/>
      <c r="I108" s="20">
        <f t="shared" si="8"/>
        <v>0</v>
      </c>
      <c r="J108" s="20">
        <f>SUBTOTAL(9,J109:J116)</f>
        <v>2812.6</v>
      </c>
    </row>
    <row r="109" spans="1:10" s="10" customFormat="1" ht="15" customHeight="1" outlineLevel="3" x14ac:dyDescent="0.2">
      <c r="A109" s="3" t="s">
        <v>427</v>
      </c>
      <c r="B109" s="15">
        <v>85416</v>
      </c>
      <c r="C109" s="19" t="s">
        <v>227</v>
      </c>
      <c r="D109" s="3" t="s">
        <v>635</v>
      </c>
      <c r="E109" s="3" t="s">
        <v>620</v>
      </c>
      <c r="F109" s="7" t="s">
        <v>400</v>
      </c>
      <c r="G109" s="39">
        <v>4</v>
      </c>
      <c r="H109" s="21">
        <v>15.99</v>
      </c>
      <c r="I109" s="21">
        <f t="shared" si="8"/>
        <v>20.260000000000002</v>
      </c>
      <c r="J109" s="21">
        <f t="shared" ref="J109:J116" si="15">G109*I109</f>
        <v>81.040000000000006</v>
      </c>
    </row>
    <row r="110" spans="1:10" s="10" customFormat="1" ht="15" customHeight="1" outlineLevel="3" x14ac:dyDescent="0.2">
      <c r="A110" s="3" t="s">
        <v>429</v>
      </c>
      <c r="B110" s="15">
        <v>48</v>
      </c>
      <c r="C110" s="19" t="s">
        <v>21</v>
      </c>
      <c r="D110" s="3" t="s">
        <v>752</v>
      </c>
      <c r="E110" s="3" t="s">
        <v>620</v>
      </c>
      <c r="F110" s="7" t="s">
        <v>649</v>
      </c>
      <c r="G110" s="39">
        <v>37</v>
      </c>
      <c r="H110" s="21">
        <v>4.5599999999999996</v>
      </c>
      <c r="I110" s="21">
        <f t="shared" si="8"/>
        <v>5.78</v>
      </c>
      <c r="J110" s="21">
        <f t="shared" si="15"/>
        <v>213.86</v>
      </c>
    </row>
    <row r="111" spans="1:10" s="10" customFormat="1" ht="15" customHeight="1" outlineLevel="3" x14ac:dyDescent="0.2">
      <c r="A111" s="3" t="s">
        <v>432</v>
      </c>
      <c r="B111" s="15">
        <v>85416</v>
      </c>
      <c r="C111" s="19" t="s">
        <v>227</v>
      </c>
      <c r="D111" s="3" t="s">
        <v>318</v>
      </c>
      <c r="E111" s="3" t="s">
        <v>620</v>
      </c>
      <c r="F111" s="7" t="s">
        <v>400</v>
      </c>
      <c r="G111" s="39">
        <v>10</v>
      </c>
      <c r="H111" s="21">
        <v>15.99</v>
      </c>
      <c r="I111" s="21">
        <f t="shared" si="8"/>
        <v>20.260000000000002</v>
      </c>
      <c r="J111" s="21">
        <f t="shared" si="15"/>
        <v>202.60000000000002</v>
      </c>
    </row>
    <row r="112" spans="1:10" s="10" customFormat="1" ht="15" customHeight="1" outlineLevel="3" x14ac:dyDescent="0.2">
      <c r="A112" s="3" t="s">
        <v>434</v>
      </c>
      <c r="B112" s="15">
        <v>85332</v>
      </c>
      <c r="C112" s="19" t="s">
        <v>227</v>
      </c>
      <c r="D112" s="3" t="s">
        <v>198</v>
      </c>
      <c r="E112" s="3" t="s">
        <v>620</v>
      </c>
      <c r="F112" s="7" t="s">
        <v>400</v>
      </c>
      <c r="G112" s="39">
        <v>28</v>
      </c>
      <c r="H112" s="21">
        <v>6.35</v>
      </c>
      <c r="I112" s="21">
        <f t="shared" si="8"/>
        <v>8.0399999999999991</v>
      </c>
      <c r="J112" s="21">
        <f t="shared" si="15"/>
        <v>225.11999999999998</v>
      </c>
    </row>
    <row r="113" spans="1:10" s="10" customFormat="1" ht="15" customHeight="1" outlineLevel="3" x14ac:dyDescent="0.2">
      <c r="A113" s="3" t="s">
        <v>436</v>
      </c>
      <c r="B113" s="19" t="s">
        <v>340</v>
      </c>
      <c r="C113" s="19" t="s">
        <v>21</v>
      </c>
      <c r="D113" s="3" t="s">
        <v>94</v>
      </c>
      <c r="E113" s="3" t="s">
        <v>620</v>
      </c>
      <c r="F113" s="7" t="s">
        <v>46</v>
      </c>
      <c r="G113" s="39">
        <v>0</v>
      </c>
      <c r="H113" s="21">
        <v>13.48</v>
      </c>
      <c r="I113" s="21">
        <f t="shared" si="8"/>
        <v>17.079999999999998</v>
      </c>
      <c r="J113" s="21">
        <f t="shared" si="15"/>
        <v>0</v>
      </c>
    </row>
    <row r="114" spans="1:10" s="10" customFormat="1" ht="15" customHeight="1" outlineLevel="3" x14ac:dyDescent="0.2">
      <c r="A114" s="3" t="s">
        <v>438</v>
      </c>
      <c r="B114" s="15">
        <v>85336</v>
      </c>
      <c r="C114" s="19" t="s">
        <v>227</v>
      </c>
      <c r="D114" s="3" t="s">
        <v>467</v>
      </c>
      <c r="E114" s="3" t="s">
        <v>620</v>
      </c>
      <c r="F114" s="7" t="s">
        <v>38</v>
      </c>
      <c r="G114" s="39">
        <v>39.5</v>
      </c>
      <c r="H114" s="21">
        <v>6.35</v>
      </c>
      <c r="I114" s="21">
        <f t="shared" si="8"/>
        <v>8.0399999999999991</v>
      </c>
      <c r="J114" s="21">
        <f t="shared" si="15"/>
        <v>317.58</v>
      </c>
    </row>
    <row r="115" spans="1:10" s="10" customFormat="1" ht="15" customHeight="1" outlineLevel="3" x14ac:dyDescent="0.2">
      <c r="A115" s="3" t="s">
        <v>439</v>
      </c>
      <c r="B115" s="15">
        <v>85407</v>
      </c>
      <c r="C115" s="19" t="s">
        <v>227</v>
      </c>
      <c r="D115" s="3" t="s">
        <v>668</v>
      </c>
      <c r="E115" s="3" t="s">
        <v>620</v>
      </c>
      <c r="F115" s="7" t="s">
        <v>38</v>
      </c>
      <c r="G115" s="39">
        <v>120</v>
      </c>
      <c r="H115" s="21">
        <v>11.66</v>
      </c>
      <c r="I115" s="21">
        <f t="shared" si="8"/>
        <v>14.77</v>
      </c>
      <c r="J115" s="21">
        <f t="shared" si="15"/>
        <v>1772.3999999999999</v>
      </c>
    </row>
    <row r="116" spans="1:10" s="10" customFormat="1" ht="15" customHeight="1" outlineLevel="3" x14ac:dyDescent="0.2">
      <c r="A116" s="3" t="s">
        <v>440</v>
      </c>
      <c r="B116" s="15">
        <v>48</v>
      </c>
      <c r="C116" s="19" t="s">
        <v>21</v>
      </c>
      <c r="D116" s="3" t="s">
        <v>464</v>
      </c>
      <c r="E116" s="3" t="s">
        <v>620</v>
      </c>
      <c r="F116" s="7" t="s">
        <v>649</v>
      </c>
      <c r="G116" s="39">
        <v>0</v>
      </c>
      <c r="H116" s="21">
        <v>4.5599999999999996</v>
      </c>
      <c r="I116" s="21">
        <f t="shared" si="8"/>
        <v>5.78</v>
      </c>
      <c r="J116" s="21">
        <f t="shared" si="15"/>
        <v>0</v>
      </c>
    </row>
    <row r="117" spans="1:10" s="10" customFormat="1" ht="15" customHeight="1" outlineLevel="2" x14ac:dyDescent="0.2">
      <c r="A117" s="12" t="s">
        <v>546</v>
      </c>
      <c r="B117" s="16"/>
      <c r="C117" s="16"/>
      <c r="D117" s="12" t="s">
        <v>553</v>
      </c>
      <c r="E117" s="12"/>
      <c r="F117" s="12"/>
      <c r="G117" s="6"/>
      <c r="H117" s="20"/>
      <c r="I117" s="20">
        <f t="shared" si="8"/>
        <v>0</v>
      </c>
      <c r="J117" s="20">
        <f>SUBTOTAL(9,J118:J121)</f>
        <v>1043.6400000000001</v>
      </c>
    </row>
    <row r="118" spans="1:10" s="10" customFormat="1" ht="15" customHeight="1" outlineLevel="3" x14ac:dyDescent="0.2">
      <c r="A118" s="3" t="s">
        <v>262</v>
      </c>
      <c r="B118" s="15">
        <v>95748</v>
      </c>
      <c r="C118" s="19" t="s">
        <v>227</v>
      </c>
      <c r="D118" s="3" t="s">
        <v>597</v>
      </c>
      <c r="E118" s="3" t="s">
        <v>569</v>
      </c>
      <c r="F118" s="7" t="s">
        <v>38</v>
      </c>
      <c r="G118" s="39">
        <v>4.5</v>
      </c>
      <c r="H118" s="21">
        <v>61.89</v>
      </c>
      <c r="I118" s="21">
        <f t="shared" si="8"/>
        <v>78.400000000000006</v>
      </c>
      <c r="J118" s="21">
        <f t="shared" ref="J118:J121" si="16">G118*I118</f>
        <v>352.8</v>
      </c>
    </row>
    <row r="119" spans="1:10" s="10" customFormat="1" ht="22.5" customHeight="1" outlineLevel="3" x14ac:dyDescent="0.2">
      <c r="A119" s="3" t="s">
        <v>264</v>
      </c>
      <c r="B119" s="15">
        <v>91834</v>
      </c>
      <c r="C119" s="19" t="s">
        <v>227</v>
      </c>
      <c r="D119" s="3" t="s">
        <v>475</v>
      </c>
      <c r="E119" s="3" t="s">
        <v>569</v>
      </c>
      <c r="F119" s="7" t="s">
        <v>46</v>
      </c>
      <c r="G119" s="39">
        <v>36</v>
      </c>
      <c r="H119" s="21">
        <v>15.15</v>
      </c>
      <c r="I119" s="21">
        <f t="shared" si="8"/>
        <v>19.190000000000001</v>
      </c>
      <c r="J119" s="21">
        <f t="shared" si="16"/>
        <v>690.84</v>
      </c>
    </row>
    <row r="120" spans="1:10" s="10" customFormat="1" ht="15" customHeight="1" outlineLevel="3" x14ac:dyDescent="0.2">
      <c r="A120" s="3" t="s">
        <v>268</v>
      </c>
      <c r="B120" s="15">
        <v>762</v>
      </c>
      <c r="C120" s="19" t="s">
        <v>468</v>
      </c>
      <c r="D120" s="3" t="s">
        <v>563</v>
      </c>
      <c r="E120" s="3" t="s">
        <v>6</v>
      </c>
      <c r="F120" s="7" t="s">
        <v>46</v>
      </c>
      <c r="G120" s="39">
        <v>0</v>
      </c>
      <c r="H120" s="21">
        <v>27.75</v>
      </c>
      <c r="I120" s="21">
        <f t="shared" si="8"/>
        <v>35.15</v>
      </c>
      <c r="J120" s="21">
        <f t="shared" si="16"/>
        <v>0</v>
      </c>
    </row>
    <row r="121" spans="1:10" s="10" customFormat="1" ht="15" customHeight="1" outlineLevel="3" x14ac:dyDescent="0.2">
      <c r="A121" s="3" t="s">
        <v>272</v>
      </c>
      <c r="B121" s="19" t="s">
        <v>370</v>
      </c>
      <c r="C121" s="19" t="s">
        <v>21</v>
      </c>
      <c r="D121" s="3" t="s">
        <v>465</v>
      </c>
      <c r="E121" s="3" t="s">
        <v>569</v>
      </c>
      <c r="F121" s="7" t="s">
        <v>46</v>
      </c>
      <c r="G121" s="39">
        <v>0</v>
      </c>
      <c r="H121" s="21">
        <v>17.989999999999998</v>
      </c>
      <c r="I121" s="21">
        <f t="shared" si="8"/>
        <v>22.79</v>
      </c>
      <c r="J121" s="21">
        <f t="shared" si="16"/>
        <v>0</v>
      </c>
    </row>
    <row r="122" spans="1:10" s="10" customFormat="1" ht="15" customHeight="1" outlineLevel="2" x14ac:dyDescent="0.2">
      <c r="A122" s="12" t="s">
        <v>547</v>
      </c>
      <c r="B122" s="16"/>
      <c r="C122" s="16"/>
      <c r="D122" s="12" t="s">
        <v>443</v>
      </c>
      <c r="E122" s="12"/>
      <c r="F122" s="12"/>
      <c r="G122" s="6"/>
      <c r="H122" s="20"/>
      <c r="I122" s="20">
        <f t="shared" si="8"/>
        <v>0</v>
      </c>
      <c r="J122" s="20">
        <f>SUBTOTAL(9,J123:J127)</f>
        <v>769.8</v>
      </c>
    </row>
    <row r="123" spans="1:10" s="10" customFormat="1" ht="22.5" customHeight="1" outlineLevel="3" x14ac:dyDescent="0.2">
      <c r="A123" s="3" t="s">
        <v>172</v>
      </c>
      <c r="B123" s="15">
        <v>91925</v>
      </c>
      <c r="C123" s="19" t="s">
        <v>227</v>
      </c>
      <c r="D123" s="3" t="s">
        <v>401</v>
      </c>
      <c r="E123" s="3" t="s">
        <v>569</v>
      </c>
      <c r="F123" s="7" t="s">
        <v>38</v>
      </c>
      <c r="G123" s="39">
        <v>0</v>
      </c>
      <c r="H123" s="21">
        <v>2.25</v>
      </c>
      <c r="I123" s="21">
        <f t="shared" si="8"/>
        <v>2.85</v>
      </c>
      <c r="J123" s="21">
        <f t="shared" ref="J123:J127" si="17">G123*I123</f>
        <v>0</v>
      </c>
    </row>
    <row r="124" spans="1:10" s="10" customFormat="1" ht="22.5" customHeight="1" outlineLevel="3" x14ac:dyDescent="0.2">
      <c r="A124" s="3" t="s">
        <v>174</v>
      </c>
      <c r="B124" s="15">
        <v>91927</v>
      </c>
      <c r="C124" s="19" t="s">
        <v>227</v>
      </c>
      <c r="D124" s="3" t="s">
        <v>662</v>
      </c>
      <c r="E124" s="3" t="s">
        <v>569</v>
      </c>
      <c r="F124" s="7" t="s">
        <v>38</v>
      </c>
      <c r="G124" s="39">
        <v>120</v>
      </c>
      <c r="H124" s="21">
        <v>2.96</v>
      </c>
      <c r="I124" s="21">
        <f t="shared" si="8"/>
        <v>3.75</v>
      </c>
      <c r="J124" s="21">
        <f t="shared" si="17"/>
        <v>450</v>
      </c>
    </row>
    <row r="125" spans="1:10" s="10" customFormat="1" ht="22.5" customHeight="1" outlineLevel="3" x14ac:dyDescent="0.2">
      <c r="A125" s="3" t="s">
        <v>176</v>
      </c>
      <c r="B125" s="15">
        <v>91929</v>
      </c>
      <c r="C125" s="19" t="s">
        <v>227</v>
      </c>
      <c r="D125" s="3" t="s">
        <v>182</v>
      </c>
      <c r="E125" s="3" t="s">
        <v>569</v>
      </c>
      <c r="F125" s="7" t="s">
        <v>38</v>
      </c>
      <c r="G125" s="39">
        <v>0</v>
      </c>
      <c r="H125" s="21">
        <v>4.0999999999999996</v>
      </c>
      <c r="I125" s="21">
        <f t="shared" si="8"/>
        <v>5.19</v>
      </c>
      <c r="J125" s="21">
        <f t="shared" si="17"/>
        <v>0</v>
      </c>
    </row>
    <row r="126" spans="1:10" s="10" customFormat="1" ht="22.5" customHeight="1" outlineLevel="3" x14ac:dyDescent="0.2">
      <c r="A126" s="3" t="s">
        <v>178</v>
      </c>
      <c r="B126" s="15">
        <v>92986</v>
      </c>
      <c r="C126" s="19" t="s">
        <v>227</v>
      </c>
      <c r="D126" s="3" t="s">
        <v>100</v>
      </c>
      <c r="E126" s="3" t="s">
        <v>569</v>
      </c>
      <c r="F126" s="7" t="s">
        <v>38</v>
      </c>
      <c r="G126" s="39">
        <v>15</v>
      </c>
      <c r="H126" s="21">
        <v>16.829999999999998</v>
      </c>
      <c r="I126" s="21">
        <f t="shared" si="8"/>
        <v>21.32</v>
      </c>
      <c r="J126" s="21">
        <f t="shared" si="17"/>
        <v>319.8</v>
      </c>
    </row>
    <row r="127" spans="1:10" s="10" customFormat="1" ht="30" customHeight="1" outlineLevel="3" x14ac:dyDescent="0.2">
      <c r="A127" s="3" t="s">
        <v>180</v>
      </c>
      <c r="B127" s="19" t="s">
        <v>368</v>
      </c>
      <c r="C127" s="19" t="s">
        <v>21</v>
      </c>
      <c r="D127" s="3" t="s">
        <v>513</v>
      </c>
      <c r="E127" s="3" t="s">
        <v>569</v>
      </c>
      <c r="F127" s="7" t="s">
        <v>730</v>
      </c>
      <c r="G127" s="39">
        <v>0</v>
      </c>
      <c r="H127" s="21">
        <v>30.91</v>
      </c>
      <c r="I127" s="21">
        <f t="shared" si="8"/>
        <v>39.159999999999997</v>
      </c>
      <c r="J127" s="21">
        <f t="shared" si="17"/>
        <v>0</v>
      </c>
    </row>
    <row r="128" spans="1:10" s="10" customFormat="1" ht="15" customHeight="1" outlineLevel="2" x14ac:dyDescent="0.2">
      <c r="A128" s="12" t="s">
        <v>550</v>
      </c>
      <c r="B128" s="16"/>
      <c r="C128" s="16"/>
      <c r="D128" s="12" t="s">
        <v>528</v>
      </c>
      <c r="E128" s="12"/>
      <c r="F128" s="12"/>
      <c r="G128" s="6"/>
      <c r="H128" s="20"/>
      <c r="I128" s="20">
        <f t="shared" si="8"/>
        <v>0</v>
      </c>
      <c r="J128" s="20">
        <f>SUBTOTAL(9,J129:J135)</f>
        <v>2080.58</v>
      </c>
    </row>
    <row r="129" spans="1:10" s="10" customFormat="1" ht="15" customHeight="1" outlineLevel="3" x14ac:dyDescent="0.2">
      <c r="A129" s="3" t="s">
        <v>47</v>
      </c>
      <c r="B129" s="15">
        <v>93141</v>
      </c>
      <c r="C129" s="19" t="s">
        <v>227</v>
      </c>
      <c r="D129" s="3" t="s">
        <v>257</v>
      </c>
      <c r="E129" s="3" t="s">
        <v>569</v>
      </c>
      <c r="F129" s="7" t="s">
        <v>400</v>
      </c>
      <c r="G129" s="39">
        <v>5</v>
      </c>
      <c r="H129" s="21">
        <v>144.61000000000001</v>
      </c>
      <c r="I129" s="21">
        <f t="shared" si="8"/>
        <v>183.19</v>
      </c>
      <c r="J129" s="21">
        <f t="shared" ref="J129:J135" si="18">G129*I129</f>
        <v>915.95</v>
      </c>
    </row>
    <row r="130" spans="1:10" s="10" customFormat="1" ht="15" customHeight="1" outlineLevel="3" x14ac:dyDescent="0.2">
      <c r="A130" s="3" t="s">
        <v>49</v>
      </c>
      <c r="B130" s="15">
        <v>93143</v>
      </c>
      <c r="C130" s="19" t="s">
        <v>227</v>
      </c>
      <c r="D130" s="3" t="s">
        <v>323</v>
      </c>
      <c r="E130" s="3" t="s">
        <v>569</v>
      </c>
      <c r="F130" s="7" t="s">
        <v>400</v>
      </c>
      <c r="G130" s="39">
        <v>0</v>
      </c>
      <c r="H130" s="21">
        <v>146.51</v>
      </c>
      <c r="I130" s="21">
        <f t="shared" si="8"/>
        <v>185.6</v>
      </c>
      <c r="J130" s="21">
        <f t="shared" si="18"/>
        <v>0</v>
      </c>
    </row>
    <row r="131" spans="1:10" s="10" customFormat="1" ht="15" customHeight="1" outlineLevel="3" x14ac:dyDescent="0.2">
      <c r="A131" s="3" t="s">
        <v>51</v>
      </c>
      <c r="B131" s="19" t="s">
        <v>373</v>
      </c>
      <c r="C131" s="19" t="s">
        <v>21</v>
      </c>
      <c r="D131" s="3" t="s">
        <v>508</v>
      </c>
      <c r="E131" s="3" t="s">
        <v>569</v>
      </c>
      <c r="F131" s="7" t="s">
        <v>730</v>
      </c>
      <c r="G131" s="39">
        <v>2</v>
      </c>
      <c r="H131" s="21">
        <v>184.43</v>
      </c>
      <c r="I131" s="21">
        <f t="shared" si="8"/>
        <v>233.64</v>
      </c>
      <c r="J131" s="21">
        <f t="shared" si="18"/>
        <v>467.28</v>
      </c>
    </row>
    <row r="132" spans="1:10" s="10" customFormat="1" ht="15" customHeight="1" outlineLevel="3" x14ac:dyDescent="0.2">
      <c r="A132" s="3" t="s">
        <v>53</v>
      </c>
      <c r="B132" s="19" t="s">
        <v>403</v>
      </c>
      <c r="C132" s="19" t="s">
        <v>21</v>
      </c>
      <c r="D132" s="3" t="s">
        <v>8</v>
      </c>
      <c r="E132" s="3" t="s">
        <v>569</v>
      </c>
      <c r="F132" s="7" t="s">
        <v>730</v>
      </c>
      <c r="G132" s="39">
        <v>0</v>
      </c>
      <c r="H132" s="21">
        <v>140.01</v>
      </c>
      <c r="I132" s="21">
        <f t="shared" si="8"/>
        <v>177.36</v>
      </c>
      <c r="J132" s="21">
        <f t="shared" si="18"/>
        <v>0</v>
      </c>
    </row>
    <row r="133" spans="1:10" s="10" customFormat="1" ht="15" customHeight="1" outlineLevel="3" x14ac:dyDescent="0.2">
      <c r="A133" s="3" t="s">
        <v>54</v>
      </c>
      <c r="B133" s="15">
        <v>53</v>
      </c>
      <c r="C133" s="19" t="s">
        <v>21</v>
      </c>
      <c r="D133" s="3" t="s">
        <v>721</v>
      </c>
      <c r="E133" s="3" t="s">
        <v>0</v>
      </c>
      <c r="F133" s="7" t="s">
        <v>649</v>
      </c>
      <c r="G133" s="39">
        <v>8</v>
      </c>
      <c r="H133" s="21">
        <v>35.04</v>
      </c>
      <c r="I133" s="21">
        <f t="shared" ref="I133:I197" si="19">ROUND(H133*(1+BDI),2)</f>
        <v>44.39</v>
      </c>
      <c r="J133" s="21">
        <f t="shared" si="18"/>
        <v>355.12</v>
      </c>
    </row>
    <row r="134" spans="1:10" s="10" customFormat="1" ht="15" customHeight="1" outlineLevel="3" x14ac:dyDescent="0.2">
      <c r="A134" s="3" t="s">
        <v>55</v>
      </c>
      <c r="B134" s="19" t="s">
        <v>413</v>
      </c>
      <c r="C134" s="19" t="s">
        <v>21</v>
      </c>
      <c r="D134" s="3" t="s">
        <v>101</v>
      </c>
      <c r="E134" s="3" t="s">
        <v>569</v>
      </c>
      <c r="F134" s="7" t="s">
        <v>400</v>
      </c>
      <c r="G134" s="39">
        <v>8</v>
      </c>
      <c r="H134" s="21">
        <v>13.43</v>
      </c>
      <c r="I134" s="21">
        <f t="shared" si="19"/>
        <v>17.010000000000002</v>
      </c>
      <c r="J134" s="21">
        <f t="shared" si="18"/>
        <v>136.08000000000001</v>
      </c>
    </row>
    <row r="135" spans="1:10" s="10" customFormat="1" ht="22.5" customHeight="1" outlineLevel="3" x14ac:dyDescent="0.2">
      <c r="A135" s="3" t="s">
        <v>56</v>
      </c>
      <c r="B135" s="15">
        <v>91953</v>
      </c>
      <c r="C135" s="19" t="s">
        <v>227</v>
      </c>
      <c r="D135" s="3" t="s">
        <v>659</v>
      </c>
      <c r="E135" s="3" t="s">
        <v>569</v>
      </c>
      <c r="F135" s="7" t="s">
        <v>400</v>
      </c>
      <c r="G135" s="39">
        <v>7</v>
      </c>
      <c r="H135" s="21">
        <v>23.25</v>
      </c>
      <c r="I135" s="21">
        <f t="shared" si="19"/>
        <v>29.45</v>
      </c>
      <c r="J135" s="21">
        <f t="shared" si="18"/>
        <v>206.15</v>
      </c>
    </row>
    <row r="136" spans="1:10" s="10" customFormat="1" ht="15" customHeight="1" outlineLevel="2" x14ac:dyDescent="0.2">
      <c r="A136" s="12" t="s">
        <v>551</v>
      </c>
      <c r="B136" s="16"/>
      <c r="C136" s="16"/>
      <c r="D136" s="12" t="s">
        <v>693</v>
      </c>
      <c r="E136" s="12"/>
      <c r="F136" s="12"/>
      <c r="G136" s="6"/>
      <c r="H136" s="20"/>
      <c r="I136" s="20">
        <f t="shared" si="19"/>
        <v>0</v>
      </c>
      <c r="J136" s="20">
        <f>SUBTOTAL(9,J137:J140)</f>
        <v>838.66000000000008</v>
      </c>
    </row>
    <row r="137" spans="1:10" s="10" customFormat="1" ht="15" customHeight="1" outlineLevel="3" x14ac:dyDescent="0.2">
      <c r="A137" s="3" t="s">
        <v>745</v>
      </c>
      <c r="B137" s="19" t="s">
        <v>450</v>
      </c>
      <c r="C137" s="19" t="s">
        <v>227</v>
      </c>
      <c r="D137" s="3" t="s">
        <v>41</v>
      </c>
      <c r="E137" s="3" t="s">
        <v>569</v>
      </c>
      <c r="F137" s="7" t="s">
        <v>400</v>
      </c>
      <c r="G137" s="39">
        <v>8</v>
      </c>
      <c r="H137" s="21">
        <v>53.97</v>
      </c>
      <c r="I137" s="21">
        <f t="shared" si="19"/>
        <v>68.37</v>
      </c>
      <c r="J137" s="21">
        <f t="shared" ref="J137:J140" si="20">G137*I137</f>
        <v>546.96</v>
      </c>
    </row>
    <row r="138" spans="1:10" s="10" customFormat="1" ht="15" customHeight="1" outlineLevel="3" x14ac:dyDescent="0.2">
      <c r="A138" s="3" t="s">
        <v>746</v>
      </c>
      <c r="B138" s="19" t="s">
        <v>496</v>
      </c>
      <c r="C138" s="19" t="s">
        <v>227</v>
      </c>
      <c r="D138" s="3" t="s">
        <v>330</v>
      </c>
      <c r="E138" s="3" t="s">
        <v>569</v>
      </c>
      <c r="F138" s="7" t="s">
        <v>730</v>
      </c>
      <c r="G138" s="39">
        <v>0</v>
      </c>
      <c r="H138" s="21">
        <v>23.19</v>
      </c>
      <c r="I138" s="21">
        <f t="shared" si="19"/>
        <v>29.38</v>
      </c>
      <c r="J138" s="21">
        <f t="shared" si="20"/>
        <v>0</v>
      </c>
    </row>
    <row r="139" spans="1:10" s="10" customFormat="1" ht="15" customHeight="1" outlineLevel="3" x14ac:dyDescent="0.2">
      <c r="A139" s="3" t="s">
        <v>748</v>
      </c>
      <c r="B139" s="19" t="s">
        <v>342</v>
      </c>
      <c r="C139" s="19" t="s">
        <v>21</v>
      </c>
      <c r="D139" s="3" t="s">
        <v>738</v>
      </c>
      <c r="E139" s="3" t="s">
        <v>569</v>
      </c>
      <c r="F139" s="7" t="s">
        <v>400</v>
      </c>
      <c r="G139" s="39">
        <v>5</v>
      </c>
      <c r="H139" s="21">
        <v>46.05</v>
      </c>
      <c r="I139" s="21">
        <f t="shared" si="19"/>
        <v>58.34</v>
      </c>
      <c r="J139" s="21">
        <f t="shared" si="20"/>
        <v>291.70000000000005</v>
      </c>
    </row>
    <row r="140" spans="1:10" s="10" customFormat="1" ht="15" customHeight="1" outlineLevel="3" x14ac:dyDescent="0.2">
      <c r="A140" s="3" t="s">
        <v>749</v>
      </c>
      <c r="B140" s="15">
        <v>59</v>
      </c>
      <c r="C140" s="19" t="s">
        <v>21</v>
      </c>
      <c r="D140" s="3" t="s">
        <v>492</v>
      </c>
      <c r="E140" s="3" t="s">
        <v>569</v>
      </c>
      <c r="F140" s="7" t="s">
        <v>649</v>
      </c>
      <c r="G140" s="39">
        <v>0</v>
      </c>
      <c r="H140" s="21">
        <v>483.97</v>
      </c>
      <c r="I140" s="21">
        <f t="shared" si="19"/>
        <v>613.09</v>
      </c>
      <c r="J140" s="21">
        <f t="shared" si="20"/>
        <v>0</v>
      </c>
    </row>
    <row r="141" spans="1:10" s="10" customFormat="1" ht="15" customHeight="1" outlineLevel="2" x14ac:dyDescent="0.2">
      <c r="A141" s="12" t="s">
        <v>552</v>
      </c>
      <c r="B141" s="16"/>
      <c r="C141" s="16"/>
      <c r="D141" s="12" t="s">
        <v>143</v>
      </c>
      <c r="E141" s="12"/>
      <c r="F141" s="12"/>
      <c r="G141" s="6"/>
      <c r="H141" s="20"/>
      <c r="I141" s="20">
        <f t="shared" si="19"/>
        <v>0</v>
      </c>
      <c r="J141" s="20">
        <f>SUBTOTAL(9,J142:J143)</f>
        <v>515.44000000000005</v>
      </c>
    </row>
    <row r="142" spans="1:10" s="10" customFormat="1" ht="15" customHeight="1" outlineLevel="3" x14ac:dyDescent="0.2">
      <c r="A142" s="3" t="s">
        <v>648</v>
      </c>
      <c r="B142" s="19" t="s">
        <v>363</v>
      </c>
      <c r="C142" s="19" t="s">
        <v>21</v>
      </c>
      <c r="D142" s="3" t="s">
        <v>197</v>
      </c>
      <c r="E142" s="3" t="s">
        <v>569</v>
      </c>
      <c r="F142" s="7" t="s">
        <v>730</v>
      </c>
      <c r="G142" s="39">
        <v>1</v>
      </c>
      <c r="H142" s="21">
        <v>203.44</v>
      </c>
      <c r="I142" s="21">
        <f t="shared" si="19"/>
        <v>257.72000000000003</v>
      </c>
      <c r="J142" s="21">
        <f t="shared" ref="J142:J143" si="21">G142*I142</f>
        <v>257.72000000000003</v>
      </c>
    </row>
    <row r="143" spans="1:10" s="10" customFormat="1" ht="15" customHeight="1" outlineLevel="3" x14ac:dyDescent="0.2">
      <c r="A143" s="3" t="s">
        <v>651</v>
      </c>
      <c r="B143" s="19" t="s">
        <v>363</v>
      </c>
      <c r="C143" s="19" t="s">
        <v>21</v>
      </c>
      <c r="D143" s="3" t="s">
        <v>208</v>
      </c>
      <c r="E143" s="3" t="s">
        <v>569</v>
      </c>
      <c r="F143" s="7" t="s">
        <v>730</v>
      </c>
      <c r="G143" s="39">
        <v>1</v>
      </c>
      <c r="H143" s="21">
        <v>203.44</v>
      </c>
      <c r="I143" s="21">
        <f t="shared" si="19"/>
        <v>257.72000000000003</v>
      </c>
      <c r="J143" s="21">
        <f t="shared" si="21"/>
        <v>257.72000000000003</v>
      </c>
    </row>
    <row r="144" spans="1:10" s="10" customFormat="1" ht="15" customHeight="1" outlineLevel="1" x14ac:dyDescent="0.2">
      <c r="A144" s="30" t="s">
        <v>137</v>
      </c>
      <c r="B144" s="31"/>
      <c r="C144" s="31"/>
      <c r="D144" s="30" t="s">
        <v>772</v>
      </c>
      <c r="E144" s="30"/>
      <c r="F144" s="30"/>
      <c r="G144" s="32"/>
      <c r="H144" s="33"/>
      <c r="I144" s="33">
        <f t="shared" si="19"/>
        <v>0</v>
      </c>
      <c r="J144" s="33">
        <f>SUBTOTAL(9,J145:J167)</f>
        <v>7098.5300000000007</v>
      </c>
    </row>
    <row r="145" spans="1:10" s="10" customFormat="1" ht="15" customHeight="1" outlineLevel="2" x14ac:dyDescent="0.2">
      <c r="A145" s="12" t="s">
        <v>378</v>
      </c>
      <c r="B145" s="16"/>
      <c r="C145" s="16"/>
      <c r="D145" s="12" t="s">
        <v>704</v>
      </c>
      <c r="E145" s="12"/>
      <c r="F145" s="12"/>
      <c r="G145" s="6"/>
      <c r="H145" s="20"/>
      <c r="I145" s="20">
        <f t="shared" si="19"/>
        <v>0</v>
      </c>
      <c r="J145" s="20">
        <f>SUBTOTAL(9,J146:J148)</f>
        <v>3055</v>
      </c>
    </row>
    <row r="146" spans="1:10" s="10" customFormat="1" ht="15" customHeight="1" outlineLevel="3" x14ac:dyDescent="0.2">
      <c r="A146" s="3" t="s">
        <v>559</v>
      </c>
      <c r="B146" s="19" t="s">
        <v>340</v>
      </c>
      <c r="C146" s="19" t="s">
        <v>21</v>
      </c>
      <c r="D146" s="3" t="s">
        <v>94</v>
      </c>
      <c r="E146" s="3" t="s">
        <v>620</v>
      </c>
      <c r="F146" s="7" t="s">
        <v>46</v>
      </c>
      <c r="G146" s="39">
        <v>0</v>
      </c>
      <c r="H146" s="21">
        <v>13.48</v>
      </c>
      <c r="I146" s="21">
        <f t="shared" si="19"/>
        <v>17.079999999999998</v>
      </c>
      <c r="J146" s="21">
        <f t="shared" ref="J146:J148" si="22">G146*I146</f>
        <v>0</v>
      </c>
    </row>
    <row r="147" spans="1:10" s="10" customFormat="1" ht="15" customHeight="1" outlineLevel="3" x14ac:dyDescent="0.2">
      <c r="A147" s="3" t="s">
        <v>561</v>
      </c>
      <c r="B147" s="15">
        <v>85336</v>
      </c>
      <c r="C147" s="19" t="s">
        <v>227</v>
      </c>
      <c r="D147" s="3" t="s">
        <v>69</v>
      </c>
      <c r="E147" s="3" t="s">
        <v>620</v>
      </c>
      <c r="F147" s="7" t="s">
        <v>38</v>
      </c>
      <c r="G147" s="39">
        <v>0</v>
      </c>
      <c r="H147" s="21">
        <v>6.35</v>
      </c>
      <c r="I147" s="21">
        <f t="shared" si="19"/>
        <v>8.0399999999999991</v>
      </c>
      <c r="J147" s="21">
        <f t="shared" si="22"/>
        <v>0</v>
      </c>
    </row>
    <row r="148" spans="1:10" s="10" customFormat="1" ht="15" customHeight="1" outlineLevel="3" x14ac:dyDescent="0.2">
      <c r="A148" s="3" t="s">
        <v>564</v>
      </c>
      <c r="B148" s="15">
        <v>99</v>
      </c>
      <c r="C148" s="19" t="s">
        <v>21</v>
      </c>
      <c r="D148" s="3" t="s">
        <v>44</v>
      </c>
      <c r="E148" s="3" t="s">
        <v>0</v>
      </c>
      <c r="F148" s="7" t="s">
        <v>649</v>
      </c>
      <c r="G148" s="39">
        <v>47</v>
      </c>
      <c r="H148" s="21">
        <v>51.31</v>
      </c>
      <c r="I148" s="21">
        <f t="shared" si="19"/>
        <v>65</v>
      </c>
      <c r="J148" s="21">
        <f t="shared" si="22"/>
        <v>3055</v>
      </c>
    </row>
    <row r="149" spans="1:10" s="10" customFormat="1" ht="15" customHeight="1" outlineLevel="2" x14ac:dyDescent="0.2">
      <c r="A149" s="12" t="s">
        <v>381</v>
      </c>
      <c r="B149" s="16"/>
      <c r="C149" s="16"/>
      <c r="D149" s="12" t="s">
        <v>36</v>
      </c>
      <c r="E149" s="12"/>
      <c r="F149" s="12"/>
      <c r="G149" s="6"/>
      <c r="H149" s="20"/>
      <c r="I149" s="20">
        <f t="shared" si="19"/>
        <v>0</v>
      </c>
      <c r="J149" s="20">
        <f>SUBTOTAL(9,J150:J159)</f>
        <v>2340</v>
      </c>
    </row>
    <row r="150" spans="1:10" s="10" customFormat="1" ht="22.5" customHeight="1" outlineLevel="3" x14ac:dyDescent="0.2">
      <c r="A150" s="3" t="s">
        <v>477</v>
      </c>
      <c r="B150" s="15">
        <v>98610</v>
      </c>
      <c r="C150" s="19" t="s">
        <v>329</v>
      </c>
      <c r="D150" s="3" t="s">
        <v>23</v>
      </c>
      <c r="E150" s="3" t="s">
        <v>329</v>
      </c>
      <c r="F150" s="7" t="s">
        <v>400</v>
      </c>
      <c r="G150" s="39">
        <v>0</v>
      </c>
      <c r="H150" s="21">
        <v>46.26</v>
      </c>
      <c r="I150" s="21">
        <f t="shared" si="19"/>
        <v>58.6</v>
      </c>
      <c r="J150" s="21">
        <f t="shared" ref="J150:J159" si="23">G150*I150</f>
        <v>0</v>
      </c>
    </row>
    <row r="151" spans="1:10" s="10" customFormat="1" ht="15" customHeight="1" outlineLevel="3" x14ac:dyDescent="0.2">
      <c r="A151" s="3" t="s">
        <v>479</v>
      </c>
      <c r="B151" s="15">
        <v>98610</v>
      </c>
      <c r="C151" s="19" t="s">
        <v>329</v>
      </c>
      <c r="D151" s="3" t="s">
        <v>494</v>
      </c>
      <c r="E151" s="3" t="s">
        <v>329</v>
      </c>
      <c r="F151" s="7" t="s">
        <v>400</v>
      </c>
      <c r="G151" s="39">
        <v>0</v>
      </c>
      <c r="H151" s="21">
        <v>46.26</v>
      </c>
      <c r="I151" s="21">
        <f t="shared" si="19"/>
        <v>58.6</v>
      </c>
      <c r="J151" s="21">
        <f t="shared" si="23"/>
        <v>0</v>
      </c>
    </row>
    <row r="152" spans="1:10" s="10" customFormat="1" ht="22.5" customHeight="1" outlineLevel="3" x14ac:dyDescent="0.2">
      <c r="A152" s="3" t="s">
        <v>481</v>
      </c>
      <c r="B152" s="19" t="s">
        <v>631</v>
      </c>
      <c r="C152" s="19" t="s">
        <v>356</v>
      </c>
      <c r="D152" s="3" t="s">
        <v>430</v>
      </c>
      <c r="E152" s="3" t="s">
        <v>356</v>
      </c>
      <c r="F152" s="7" t="s">
        <v>733</v>
      </c>
      <c r="G152" s="39">
        <v>0</v>
      </c>
      <c r="H152" s="21">
        <v>985.49</v>
      </c>
      <c r="I152" s="21">
        <f t="shared" si="19"/>
        <v>1248.42</v>
      </c>
      <c r="J152" s="21">
        <f t="shared" si="23"/>
        <v>0</v>
      </c>
    </row>
    <row r="153" spans="1:10" s="10" customFormat="1" ht="15" customHeight="1" outlineLevel="3" x14ac:dyDescent="0.2">
      <c r="A153" s="3" t="s">
        <v>484</v>
      </c>
      <c r="B153" s="19" t="s">
        <v>629</v>
      </c>
      <c r="C153" s="19" t="s">
        <v>356</v>
      </c>
      <c r="D153" s="3" t="s">
        <v>655</v>
      </c>
      <c r="E153" s="3" t="s">
        <v>356</v>
      </c>
      <c r="F153" s="7" t="s">
        <v>733</v>
      </c>
      <c r="G153" s="39">
        <v>0</v>
      </c>
      <c r="H153" s="21">
        <v>27</v>
      </c>
      <c r="I153" s="21">
        <f t="shared" si="19"/>
        <v>34.200000000000003</v>
      </c>
      <c r="J153" s="21">
        <f t="shared" si="23"/>
        <v>0</v>
      </c>
    </row>
    <row r="154" spans="1:10" s="10" customFormat="1" ht="15" customHeight="1" outlineLevel="3" x14ac:dyDescent="0.2">
      <c r="A154" s="3" t="s">
        <v>486</v>
      </c>
      <c r="B154" s="19" t="s">
        <v>287</v>
      </c>
      <c r="C154" s="19" t="s">
        <v>356</v>
      </c>
      <c r="D154" s="3" t="s">
        <v>642</v>
      </c>
      <c r="E154" s="3" t="s">
        <v>356</v>
      </c>
      <c r="F154" s="7" t="s">
        <v>38</v>
      </c>
      <c r="G154" s="39">
        <v>0</v>
      </c>
      <c r="H154" s="21">
        <v>6.31</v>
      </c>
      <c r="I154" s="21">
        <f t="shared" si="19"/>
        <v>7.99</v>
      </c>
      <c r="J154" s="21">
        <f t="shared" si="23"/>
        <v>0</v>
      </c>
    </row>
    <row r="155" spans="1:10" s="10" customFormat="1" ht="15" customHeight="1" outlineLevel="3" x14ac:dyDescent="0.2">
      <c r="A155" s="3" t="s">
        <v>487</v>
      </c>
      <c r="B155" s="15">
        <v>8100</v>
      </c>
      <c r="C155" s="19" t="s">
        <v>468</v>
      </c>
      <c r="D155" s="3" t="s">
        <v>611</v>
      </c>
      <c r="E155" s="3" t="s">
        <v>6</v>
      </c>
      <c r="F155" s="7" t="s">
        <v>46</v>
      </c>
      <c r="G155" s="39">
        <v>0</v>
      </c>
      <c r="H155" s="21">
        <v>80.17</v>
      </c>
      <c r="I155" s="21">
        <f t="shared" si="19"/>
        <v>101.56</v>
      </c>
      <c r="J155" s="21">
        <f t="shared" si="23"/>
        <v>0</v>
      </c>
    </row>
    <row r="156" spans="1:10" s="10" customFormat="1" ht="15" customHeight="1" outlineLevel="3" x14ac:dyDescent="0.2">
      <c r="A156" s="3" t="s">
        <v>488</v>
      </c>
      <c r="B156" s="15">
        <v>3400</v>
      </c>
      <c r="C156" s="19" t="s">
        <v>468</v>
      </c>
      <c r="D156" s="3" t="s">
        <v>411</v>
      </c>
      <c r="E156" s="3" t="s">
        <v>538</v>
      </c>
      <c r="F156" s="7" t="s">
        <v>46</v>
      </c>
      <c r="G156" s="39">
        <v>0</v>
      </c>
      <c r="H156" s="21">
        <v>37.729999999999997</v>
      </c>
      <c r="I156" s="21">
        <f t="shared" si="19"/>
        <v>47.8</v>
      </c>
      <c r="J156" s="21">
        <f t="shared" si="23"/>
        <v>0</v>
      </c>
    </row>
    <row r="157" spans="1:10" s="10" customFormat="1" ht="15" customHeight="1" outlineLevel="3" x14ac:dyDescent="0.2">
      <c r="A157" s="3" t="s">
        <v>489</v>
      </c>
      <c r="B157" s="19" t="s">
        <v>414</v>
      </c>
      <c r="C157" s="19" t="s">
        <v>21</v>
      </c>
      <c r="D157" s="3" t="s">
        <v>211</v>
      </c>
      <c r="E157" s="3" t="s">
        <v>569</v>
      </c>
      <c r="F157" s="7" t="s">
        <v>46</v>
      </c>
      <c r="G157" s="39">
        <v>0</v>
      </c>
      <c r="H157" s="21">
        <v>13.48</v>
      </c>
      <c r="I157" s="21">
        <f t="shared" si="19"/>
        <v>17.079999999999998</v>
      </c>
      <c r="J157" s="21">
        <f t="shared" si="23"/>
        <v>0</v>
      </c>
    </row>
    <row r="158" spans="1:10" s="10" customFormat="1" ht="15" customHeight="1" outlineLevel="3" x14ac:dyDescent="0.2">
      <c r="A158" s="3" t="s">
        <v>490</v>
      </c>
      <c r="B158" s="15">
        <v>91846</v>
      </c>
      <c r="C158" s="19" t="s">
        <v>227</v>
      </c>
      <c r="D158" s="3" t="s">
        <v>13</v>
      </c>
      <c r="E158" s="3" t="s">
        <v>569</v>
      </c>
      <c r="F158" s="7" t="s">
        <v>38</v>
      </c>
      <c r="G158" s="39">
        <v>0</v>
      </c>
      <c r="H158" s="21">
        <v>20.89</v>
      </c>
      <c r="I158" s="21">
        <f t="shared" si="19"/>
        <v>26.46</v>
      </c>
      <c r="J158" s="21">
        <f t="shared" si="23"/>
        <v>0</v>
      </c>
    </row>
    <row r="159" spans="1:10" s="10" customFormat="1" ht="15" customHeight="1" outlineLevel="3" x14ac:dyDescent="0.2">
      <c r="A159" s="3" t="s">
        <v>544</v>
      </c>
      <c r="B159" s="15">
        <v>99</v>
      </c>
      <c r="C159" s="19" t="s">
        <v>21</v>
      </c>
      <c r="D159" s="3" t="s">
        <v>9</v>
      </c>
      <c r="E159" s="3" t="s">
        <v>0</v>
      </c>
      <c r="F159" s="7" t="s">
        <v>649</v>
      </c>
      <c r="G159" s="39">
        <v>36</v>
      </c>
      <c r="H159" s="21">
        <v>51.31</v>
      </c>
      <c r="I159" s="21">
        <f t="shared" si="19"/>
        <v>65</v>
      </c>
      <c r="J159" s="21">
        <f t="shared" si="23"/>
        <v>2340</v>
      </c>
    </row>
    <row r="160" spans="1:10" s="10" customFormat="1" ht="15" customHeight="1" outlineLevel="2" x14ac:dyDescent="0.2">
      <c r="A160" s="12" t="s">
        <v>384</v>
      </c>
      <c r="B160" s="16"/>
      <c r="C160" s="16"/>
      <c r="D160" s="12" t="s">
        <v>453</v>
      </c>
      <c r="E160" s="12"/>
      <c r="F160" s="12"/>
      <c r="G160" s="6"/>
      <c r="H160" s="20"/>
      <c r="I160" s="20">
        <f t="shared" si="19"/>
        <v>0</v>
      </c>
      <c r="J160" s="20">
        <f>SUBTOTAL(9,J161:J165)</f>
        <v>533.89</v>
      </c>
    </row>
    <row r="161" spans="1:10" s="10" customFormat="1" ht="22.5" customHeight="1" outlineLevel="3" x14ac:dyDescent="0.2">
      <c r="A161" s="3" t="s">
        <v>364</v>
      </c>
      <c r="B161" s="19" t="s">
        <v>404</v>
      </c>
      <c r="C161" s="19" t="s">
        <v>21</v>
      </c>
      <c r="D161" s="3" t="s">
        <v>742</v>
      </c>
      <c r="E161" s="3" t="s">
        <v>667</v>
      </c>
      <c r="F161" s="7" t="s">
        <v>730</v>
      </c>
      <c r="G161" s="39">
        <v>0</v>
      </c>
      <c r="H161" s="21">
        <v>34.07</v>
      </c>
      <c r="I161" s="21">
        <f t="shared" si="19"/>
        <v>43.16</v>
      </c>
      <c r="J161" s="21">
        <f t="shared" ref="J161:J165" si="24">G161*I161</f>
        <v>0</v>
      </c>
    </row>
    <row r="162" spans="1:10" s="10" customFormat="1" ht="22.5" customHeight="1" outlineLevel="3" x14ac:dyDescent="0.2">
      <c r="A162" s="3" t="s">
        <v>365</v>
      </c>
      <c r="B162" s="19" t="s">
        <v>406</v>
      </c>
      <c r="C162" s="19" t="s">
        <v>21</v>
      </c>
      <c r="D162" s="3" t="s">
        <v>111</v>
      </c>
      <c r="E162" s="3" t="s">
        <v>667</v>
      </c>
      <c r="F162" s="7" t="s">
        <v>730</v>
      </c>
      <c r="G162" s="39">
        <v>0</v>
      </c>
      <c r="H162" s="21">
        <v>2.85</v>
      </c>
      <c r="I162" s="21">
        <f t="shared" si="19"/>
        <v>3.61</v>
      </c>
      <c r="J162" s="21">
        <f t="shared" si="24"/>
        <v>0</v>
      </c>
    </row>
    <row r="163" spans="1:10" s="10" customFormat="1" ht="15" customHeight="1" outlineLevel="3" x14ac:dyDescent="0.2">
      <c r="A163" s="3" t="s">
        <v>369</v>
      </c>
      <c r="B163" s="19" t="s">
        <v>408</v>
      </c>
      <c r="C163" s="19" t="s">
        <v>21</v>
      </c>
      <c r="D163" s="3" t="s">
        <v>68</v>
      </c>
      <c r="E163" s="3" t="s">
        <v>667</v>
      </c>
      <c r="F163" s="7" t="s">
        <v>730</v>
      </c>
      <c r="G163" s="39">
        <v>0</v>
      </c>
      <c r="H163" s="21">
        <v>208.99</v>
      </c>
      <c r="I163" s="21">
        <f t="shared" si="19"/>
        <v>264.75</v>
      </c>
      <c r="J163" s="21">
        <f t="shared" si="24"/>
        <v>0</v>
      </c>
    </row>
    <row r="164" spans="1:10" s="10" customFormat="1" ht="15" customHeight="1" outlineLevel="3" x14ac:dyDescent="0.2">
      <c r="A164" s="3" t="s">
        <v>371</v>
      </c>
      <c r="B164" s="19" t="s">
        <v>409</v>
      </c>
      <c r="C164" s="19" t="s">
        <v>21</v>
      </c>
      <c r="D164" s="3" t="s">
        <v>707</v>
      </c>
      <c r="E164" s="3" t="s">
        <v>667</v>
      </c>
      <c r="F164" s="7" t="s">
        <v>730</v>
      </c>
      <c r="G164" s="39">
        <v>0</v>
      </c>
      <c r="H164" s="21">
        <v>3.91</v>
      </c>
      <c r="I164" s="21">
        <f t="shared" si="19"/>
        <v>4.95</v>
      </c>
      <c r="J164" s="21">
        <f t="shared" si="24"/>
        <v>0</v>
      </c>
    </row>
    <row r="165" spans="1:10" s="10" customFormat="1" ht="15" customHeight="1" outlineLevel="3" x14ac:dyDescent="0.2">
      <c r="A165" s="3" t="s">
        <v>374</v>
      </c>
      <c r="B165" s="19" t="s">
        <v>412</v>
      </c>
      <c r="C165" s="19" t="s">
        <v>21</v>
      </c>
      <c r="D165" s="3" t="s">
        <v>653</v>
      </c>
      <c r="E165" s="3" t="s">
        <v>667</v>
      </c>
      <c r="F165" s="7" t="s">
        <v>730</v>
      </c>
      <c r="G165" s="39">
        <v>1</v>
      </c>
      <c r="H165" s="21">
        <v>421.45</v>
      </c>
      <c r="I165" s="21">
        <f t="shared" si="19"/>
        <v>533.89</v>
      </c>
      <c r="J165" s="21">
        <f t="shared" si="24"/>
        <v>533.89</v>
      </c>
    </row>
    <row r="166" spans="1:10" s="10" customFormat="1" ht="15" customHeight="1" outlineLevel="2" x14ac:dyDescent="0.2">
      <c r="A166" s="12" t="s">
        <v>387</v>
      </c>
      <c r="B166" s="16"/>
      <c r="C166" s="16"/>
      <c r="D166" s="12" t="s">
        <v>425</v>
      </c>
      <c r="E166" s="12"/>
      <c r="F166" s="12"/>
      <c r="G166" s="6"/>
      <c r="H166" s="20"/>
      <c r="I166" s="20">
        <f t="shared" si="19"/>
        <v>0</v>
      </c>
      <c r="J166" s="20">
        <f>SUBTOTAL(9,J167)</f>
        <v>1169.6400000000001</v>
      </c>
    </row>
    <row r="167" spans="1:10" s="10" customFormat="1" ht="15" customHeight="1" outlineLevel="3" x14ac:dyDescent="0.2">
      <c r="A167" s="3" t="s">
        <v>231</v>
      </c>
      <c r="B167" s="19" t="s">
        <v>366</v>
      </c>
      <c r="C167" s="19" t="s">
        <v>21</v>
      </c>
      <c r="D167" s="3" t="s">
        <v>759</v>
      </c>
      <c r="E167" s="3" t="s">
        <v>667</v>
      </c>
      <c r="F167" s="7" t="s">
        <v>548</v>
      </c>
      <c r="G167" s="39">
        <v>36</v>
      </c>
      <c r="H167" s="21">
        <v>25.65</v>
      </c>
      <c r="I167" s="21">
        <f t="shared" si="19"/>
        <v>32.49</v>
      </c>
      <c r="J167" s="21">
        <f>G167*I167</f>
        <v>1169.6400000000001</v>
      </c>
    </row>
    <row r="168" spans="1:10" s="10" customFormat="1" ht="15" customHeight="1" outlineLevel="1" x14ac:dyDescent="0.2">
      <c r="A168" s="30" t="s">
        <v>138</v>
      </c>
      <c r="B168" s="31"/>
      <c r="C168" s="31"/>
      <c r="D168" s="30" t="s">
        <v>773</v>
      </c>
      <c r="E168" s="30"/>
      <c r="F168" s="30"/>
      <c r="G168" s="32"/>
      <c r="H168" s="33"/>
      <c r="I168" s="33">
        <f t="shared" si="19"/>
        <v>0</v>
      </c>
      <c r="J168" s="33">
        <f>SUBTOTAL(9,J169:J184)</f>
        <v>623.44499999999994</v>
      </c>
    </row>
    <row r="169" spans="1:10" s="10" customFormat="1" ht="15" customHeight="1" outlineLevel="2" x14ac:dyDescent="0.2">
      <c r="A169" s="12" t="s">
        <v>524</v>
      </c>
      <c r="B169" s="16"/>
      <c r="C169" s="16"/>
      <c r="D169" s="12" t="s">
        <v>77</v>
      </c>
      <c r="E169" s="12"/>
      <c r="F169" s="12"/>
      <c r="G169" s="6"/>
      <c r="H169" s="20"/>
      <c r="I169" s="20">
        <f t="shared" si="19"/>
        <v>0</v>
      </c>
      <c r="J169" s="20">
        <f>SUBTOTAL(9,J170:J174)</f>
        <v>522.41999999999996</v>
      </c>
    </row>
    <row r="170" spans="1:10" s="10" customFormat="1" ht="15" customHeight="1" outlineLevel="3" x14ac:dyDescent="0.2">
      <c r="A170" s="3" t="s">
        <v>722</v>
      </c>
      <c r="B170" s="15">
        <v>72</v>
      </c>
      <c r="C170" s="19" t="s">
        <v>21</v>
      </c>
      <c r="D170" s="3" t="s">
        <v>35</v>
      </c>
      <c r="E170" s="3" t="s">
        <v>724</v>
      </c>
      <c r="F170" s="7" t="s">
        <v>740</v>
      </c>
      <c r="G170" s="39">
        <v>101</v>
      </c>
      <c r="H170" s="21">
        <v>2.2799999999999998</v>
      </c>
      <c r="I170" s="21">
        <f t="shared" si="19"/>
        <v>2.89</v>
      </c>
      <c r="J170" s="21">
        <f t="shared" ref="J170:J174" si="25">G170*I170</f>
        <v>291.89</v>
      </c>
    </row>
    <row r="171" spans="1:10" s="10" customFormat="1" ht="15" customHeight="1" outlineLevel="3" x14ac:dyDescent="0.2">
      <c r="A171" s="3" t="s">
        <v>725</v>
      </c>
      <c r="B171" s="15">
        <v>92278</v>
      </c>
      <c r="C171" s="19" t="s">
        <v>227</v>
      </c>
      <c r="D171" s="3" t="s">
        <v>666</v>
      </c>
      <c r="E171" s="3" t="s">
        <v>724</v>
      </c>
      <c r="F171" s="7" t="s">
        <v>38</v>
      </c>
      <c r="G171" s="39">
        <v>0</v>
      </c>
      <c r="H171" s="21">
        <v>61.51</v>
      </c>
      <c r="I171" s="21">
        <f t="shared" si="19"/>
        <v>77.92</v>
      </c>
      <c r="J171" s="21">
        <f t="shared" si="25"/>
        <v>0</v>
      </c>
    </row>
    <row r="172" spans="1:10" s="10" customFormat="1" ht="15" customHeight="1" outlineLevel="3" x14ac:dyDescent="0.2">
      <c r="A172" s="3" t="s">
        <v>727</v>
      </c>
      <c r="B172" s="19" t="s">
        <v>471</v>
      </c>
      <c r="C172" s="19" t="s">
        <v>21</v>
      </c>
      <c r="D172" s="3" t="s">
        <v>632</v>
      </c>
      <c r="E172" s="3" t="s">
        <v>724</v>
      </c>
      <c r="F172" s="7" t="s">
        <v>649</v>
      </c>
      <c r="G172" s="39">
        <v>1</v>
      </c>
      <c r="H172" s="21">
        <v>181.98</v>
      </c>
      <c r="I172" s="21">
        <f t="shared" si="19"/>
        <v>230.53</v>
      </c>
      <c r="J172" s="21">
        <f t="shared" si="25"/>
        <v>230.53</v>
      </c>
    </row>
    <row r="173" spans="1:10" s="10" customFormat="1" ht="15" customHeight="1" outlineLevel="3" x14ac:dyDescent="0.2">
      <c r="A173" s="3" t="s">
        <v>728</v>
      </c>
      <c r="B173" s="15">
        <v>135</v>
      </c>
      <c r="C173" s="19" t="s">
        <v>21</v>
      </c>
      <c r="D173" s="3" t="s">
        <v>753</v>
      </c>
      <c r="E173" s="3" t="s">
        <v>724</v>
      </c>
      <c r="F173" s="7" t="s">
        <v>649</v>
      </c>
      <c r="G173" s="39">
        <v>0</v>
      </c>
      <c r="H173" s="21">
        <v>207.3</v>
      </c>
      <c r="I173" s="21">
        <f t="shared" si="19"/>
        <v>262.61</v>
      </c>
      <c r="J173" s="21">
        <f t="shared" si="25"/>
        <v>0</v>
      </c>
    </row>
    <row r="174" spans="1:10" s="10" customFormat="1" ht="15" customHeight="1" outlineLevel="3" x14ac:dyDescent="0.2">
      <c r="A174" s="3" t="s">
        <v>729</v>
      </c>
      <c r="B174" s="15">
        <v>74</v>
      </c>
      <c r="C174" s="19" t="s">
        <v>21</v>
      </c>
      <c r="D174" s="3" t="s">
        <v>609</v>
      </c>
      <c r="E174" s="3" t="s">
        <v>724</v>
      </c>
      <c r="F174" s="7" t="s">
        <v>740</v>
      </c>
      <c r="G174" s="39">
        <v>0</v>
      </c>
      <c r="H174" s="21">
        <v>5.79</v>
      </c>
      <c r="I174" s="21">
        <f t="shared" si="19"/>
        <v>7.33</v>
      </c>
      <c r="J174" s="21">
        <f t="shared" si="25"/>
        <v>0</v>
      </c>
    </row>
    <row r="175" spans="1:10" s="10" customFormat="1" ht="15" customHeight="1" outlineLevel="2" x14ac:dyDescent="0.2">
      <c r="A175" s="12" t="s">
        <v>526</v>
      </c>
      <c r="B175" s="16"/>
      <c r="C175" s="16"/>
      <c r="D175" s="12" t="s">
        <v>556</v>
      </c>
      <c r="E175" s="12"/>
      <c r="F175" s="12"/>
      <c r="G175" s="6"/>
      <c r="H175" s="20"/>
      <c r="I175" s="20">
        <f t="shared" si="19"/>
        <v>0</v>
      </c>
      <c r="J175" s="20">
        <f>SUBTOTAL(9,J176:J184)</f>
        <v>101.02500000000001</v>
      </c>
    </row>
    <row r="176" spans="1:10" s="10" customFormat="1" ht="15" customHeight="1" outlineLevel="3" x14ac:dyDescent="0.2">
      <c r="A176" s="3" t="s">
        <v>148</v>
      </c>
      <c r="B176" s="19" t="s">
        <v>307</v>
      </c>
      <c r="C176" s="19" t="s">
        <v>21</v>
      </c>
      <c r="D176" s="3" t="s">
        <v>181</v>
      </c>
      <c r="E176" s="3" t="s">
        <v>620</v>
      </c>
      <c r="F176" s="7" t="s">
        <v>730</v>
      </c>
      <c r="G176" s="39">
        <v>3</v>
      </c>
      <c r="H176" s="21">
        <v>6.35</v>
      </c>
      <c r="I176" s="21">
        <f t="shared" si="19"/>
        <v>8.0399999999999991</v>
      </c>
      <c r="J176" s="21">
        <f t="shared" ref="J176:J184" si="26">G176*I176</f>
        <v>24.119999999999997</v>
      </c>
    </row>
    <row r="177" spans="1:10" s="10" customFormat="1" ht="15" customHeight="1" outlineLevel="3" x14ac:dyDescent="0.2">
      <c r="A177" s="3" t="s">
        <v>150</v>
      </c>
      <c r="B177" s="15">
        <v>29</v>
      </c>
      <c r="C177" s="19" t="s">
        <v>21</v>
      </c>
      <c r="D177" s="3" t="s">
        <v>214</v>
      </c>
      <c r="E177" s="3" t="s">
        <v>667</v>
      </c>
      <c r="F177" s="7" t="s">
        <v>46</v>
      </c>
      <c r="G177" s="39">
        <v>0</v>
      </c>
      <c r="H177" s="21">
        <v>1.26</v>
      </c>
      <c r="I177" s="21">
        <f t="shared" si="19"/>
        <v>1.6</v>
      </c>
      <c r="J177" s="21">
        <f t="shared" si="26"/>
        <v>0</v>
      </c>
    </row>
    <row r="178" spans="1:10" s="10" customFormat="1" ht="22.5" customHeight="1" outlineLevel="3" x14ac:dyDescent="0.2">
      <c r="A178" s="3" t="s">
        <v>152</v>
      </c>
      <c r="B178" s="15">
        <v>95746</v>
      </c>
      <c r="C178" s="19" t="s">
        <v>227</v>
      </c>
      <c r="D178" s="3" t="s">
        <v>459</v>
      </c>
      <c r="E178" s="3" t="s">
        <v>569</v>
      </c>
      <c r="F178" s="7" t="s">
        <v>38</v>
      </c>
      <c r="G178" s="39">
        <v>0</v>
      </c>
      <c r="H178" s="21">
        <v>17.39</v>
      </c>
      <c r="I178" s="21">
        <f t="shared" si="19"/>
        <v>22.03</v>
      </c>
      <c r="J178" s="21">
        <f t="shared" si="26"/>
        <v>0</v>
      </c>
    </row>
    <row r="179" spans="1:10" s="10" customFormat="1" ht="15" customHeight="1" outlineLevel="3" x14ac:dyDescent="0.2">
      <c r="A179" s="3" t="s">
        <v>155</v>
      </c>
      <c r="B179" s="15">
        <v>95781</v>
      </c>
      <c r="C179" s="19" t="s">
        <v>227</v>
      </c>
      <c r="D179" s="3" t="s">
        <v>665</v>
      </c>
      <c r="E179" s="3" t="s">
        <v>569</v>
      </c>
      <c r="F179" s="7" t="s">
        <v>400</v>
      </c>
      <c r="G179" s="39">
        <v>0</v>
      </c>
      <c r="H179" s="21">
        <v>26.93</v>
      </c>
      <c r="I179" s="21">
        <f t="shared" si="19"/>
        <v>34.11</v>
      </c>
      <c r="J179" s="21">
        <f t="shared" si="26"/>
        <v>0</v>
      </c>
    </row>
    <row r="180" spans="1:10" s="10" customFormat="1" ht="22.5" customHeight="1" outlineLevel="3" x14ac:dyDescent="0.2">
      <c r="A180" s="3" t="s">
        <v>157</v>
      </c>
      <c r="B180" s="15">
        <v>91834</v>
      </c>
      <c r="C180" s="19" t="s">
        <v>227</v>
      </c>
      <c r="D180" s="3" t="s">
        <v>499</v>
      </c>
      <c r="E180" s="3" t="s">
        <v>569</v>
      </c>
      <c r="F180" s="7" t="s">
        <v>46</v>
      </c>
      <c r="G180" s="39">
        <v>2.5</v>
      </c>
      <c r="H180" s="21">
        <v>15.15</v>
      </c>
      <c r="I180" s="21">
        <f t="shared" si="19"/>
        <v>19.190000000000001</v>
      </c>
      <c r="J180" s="21">
        <f t="shared" si="26"/>
        <v>47.975000000000001</v>
      </c>
    </row>
    <row r="181" spans="1:10" s="10" customFormat="1" ht="15" customHeight="1" outlineLevel="3" x14ac:dyDescent="0.2">
      <c r="A181" s="3" t="s">
        <v>158</v>
      </c>
      <c r="B181" s="15">
        <v>32</v>
      </c>
      <c r="C181" s="19" t="s">
        <v>21</v>
      </c>
      <c r="D181" s="3" t="s">
        <v>630</v>
      </c>
      <c r="E181" s="3" t="s">
        <v>667</v>
      </c>
      <c r="F181" s="7" t="s">
        <v>649</v>
      </c>
      <c r="G181" s="39">
        <v>1</v>
      </c>
      <c r="H181" s="21">
        <v>22.84</v>
      </c>
      <c r="I181" s="21">
        <f t="shared" si="19"/>
        <v>28.93</v>
      </c>
      <c r="J181" s="21">
        <f t="shared" si="26"/>
        <v>28.93</v>
      </c>
    </row>
    <row r="182" spans="1:10" s="10" customFormat="1" ht="15" customHeight="1" outlineLevel="3" x14ac:dyDescent="0.2">
      <c r="A182" s="3" t="s">
        <v>160</v>
      </c>
      <c r="B182" s="15">
        <v>80</v>
      </c>
      <c r="C182" s="19" t="s">
        <v>21</v>
      </c>
      <c r="D182" s="3" t="s">
        <v>226</v>
      </c>
      <c r="E182" s="3" t="s">
        <v>667</v>
      </c>
      <c r="F182" s="7" t="s">
        <v>649</v>
      </c>
      <c r="G182" s="39">
        <v>0</v>
      </c>
      <c r="H182" s="21">
        <v>174.62</v>
      </c>
      <c r="I182" s="21">
        <f t="shared" si="19"/>
        <v>221.21</v>
      </c>
      <c r="J182" s="21">
        <f t="shared" si="26"/>
        <v>0</v>
      </c>
    </row>
    <row r="183" spans="1:10" s="10" customFormat="1" ht="15" customHeight="1" outlineLevel="3" x14ac:dyDescent="0.2">
      <c r="A183" s="3" t="s">
        <v>163</v>
      </c>
      <c r="B183" s="15">
        <v>91924</v>
      </c>
      <c r="C183" s="19" t="s">
        <v>227</v>
      </c>
      <c r="D183" s="3" t="s">
        <v>660</v>
      </c>
      <c r="E183" s="3" t="s">
        <v>667</v>
      </c>
      <c r="F183" s="7" t="s">
        <v>46</v>
      </c>
      <c r="G183" s="39">
        <v>0</v>
      </c>
      <c r="H183" s="21">
        <v>3.73</v>
      </c>
      <c r="I183" s="21">
        <f t="shared" si="19"/>
        <v>4.7300000000000004</v>
      </c>
      <c r="J183" s="21">
        <f t="shared" si="26"/>
        <v>0</v>
      </c>
    </row>
    <row r="184" spans="1:10" s="10" customFormat="1" ht="15" customHeight="1" outlineLevel="3" x14ac:dyDescent="0.2">
      <c r="A184" s="3" t="s">
        <v>164</v>
      </c>
      <c r="B184" s="15">
        <v>105</v>
      </c>
      <c r="C184" s="19" t="s">
        <v>21</v>
      </c>
      <c r="D184" s="3" t="s">
        <v>300</v>
      </c>
      <c r="E184" s="3" t="s">
        <v>667</v>
      </c>
      <c r="F184" s="7" t="s">
        <v>649</v>
      </c>
      <c r="G184" s="39">
        <v>0</v>
      </c>
      <c r="H184" s="21">
        <v>1096.8</v>
      </c>
      <c r="I184" s="21">
        <f t="shared" si="19"/>
        <v>1389.43</v>
      </c>
      <c r="J184" s="21">
        <f t="shared" si="26"/>
        <v>0</v>
      </c>
    </row>
    <row r="185" spans="1:10" s="10" customFormat="1" ht="15" customHeight="1" outlineLevel="1" x14ac:dyDescent="0.2">
      <c r="A185" s="30" t="s">
        <v>139</v>
      </c>
      <c r="B185" s="31"/>
      <c r="C185" s="31"/>
      <c r="D185" s="30" t="s">
        <v>774</v>
      </c>
      <c r="E185" s="30"/>
      <c r="F185" s="30"/>
      <c r="G185" s="32"/>
      <c r="H185" s="33"/>
      <c r="I185" s="33">
        <f t="shared" si="19"/>
        <v>0</v>
      </c>
      <c r="J185" s="33">
        <f>SUBTOTAL(9,J186:J213)</f>
        <v>7736.6779999999999</v>
      </c>
    </row>
    <row r="186" spans="1:10" s="10" customFormat="1" ht="15" customHeight="1" outlineLevel="2" x14ac:dyDescent="0.2">
      <c r="A186" s="12" t="s">
        <v>480</v>
      </c>
      <c r="B186" s="16"/>
      <c r="C186" s="16"/>
      <c r="D186" s="12" t="s">
        <v>469</v>
      </c>
      <c r="E186" s="12"/>
      <c r="F186" s="12"/>
      <c r="G186" s="6"/>
      <c r="H186" s="20"/>
      <c r="I186" s="20">
        <f t="shared" si="19"/>
        <v>0</v>
      </c>
      <c r="J186" s="20">
        <f>SUBTOTAL(9,J187:J194)</f>
        <v>845.69799999999998</v>
      </c>
    </row>
    <row r="187" spans="1:10" s="10" customFormat="1" ht="15" customHeight="1" outlineLevel="3" x14ac:dyDescent="0.2">
      <c r="A187" s="3" t="s">
        <v>24</v>
      </c>
      <c r="B187" s="19" t="s">
        <v>308</v>
      </c>
      <c r="C187" s="19" t="s">
        <v>21</v>
      </c>
      <c r="D187" s="3" t="s">
        <v>756</v>
      </c>
      <c r="E187" s="3" t="s">
        <v>620</v>
      </c>
      <c r="F187" s="7" t="s">
        <v>46</v>
      </c>
      <c r="G187" s="39">
        <v>15</v>
      </c>
      <c r="H187" s="21">
        <v>2.27</v>
      </c>
      <c r="I187" s="21">
        <f t="shared" si="19"/>
        <v>2.88</v>
      </c>
      <c r="J187" s="21">
        <f t="shared" ref="J187:J194" si="27">G187*I187</f>
        <v>43.199999999999996</v>
      </c>
    </row>
    <row r="188" spans="1:10" s="10" customFormat="1" ht="15" customHeight="1" outlineLevel="3" x14ac:dyDescent="0.2">
      <c r="A188" s="3" t="s">
        <v>26</v>
      </c>
      <c r="B188" s="19" t="s">
        <v>712</v>
      </c>
      <c r="C188" s="19" t="s">
        <v>21</v>
      </c>
      <c r="D188" s="3" t="s">
        <v>633</v>
      </c>
      <c r="E188" s="3" t="s">
        <v>620</v>
      </c>
      <c r="F188" s="7" t="s">
        <v>46</v>
      </c>
      <c r="G188" s="39">
        <v>8.5500000000000007</v>
      </c>
      <c r="H188" s="21">
        <v>6.6</v>
      </c>
      <c r="I188" s="21">
        <f t="shared" si="19"/>
        <v>8.36</v>
      </c>
      <c r="J188" s="21">
        <f t="shared" si="27"/>
        <v>71.477999999999994</v>
      </c>
    </row>
    <row r="189" spans="1:10" s="10" customFormat="1" ht="15" customHeight="1" outlineLevel="3" x14ac:dyDescent="0.2">
      <c r="A189" s="3" t="s">
        <v>28</v>
      </c>
      <c r="B189" s="19" t="s">
        <v>309</v>
      </c>
      <c r="C189" s="19" t="s">
        <v>21</v>
      </c>
      <c r="D189" s="3" t="s">
        <v>225</v>
      </c>
      <c r="E189" s="3" t="s">
        <v>620</v>
      </c>
      <c r="F189" s="7" t="s">
        <v>649</v>
      </c>
      <c r="G189" s="39">
        <v>5</v>
      </c>
      <c r="H189" s="21">
        <v>18.010000000000002</v>
      </c>
      <c r="I189" s="21">
        <f t="shared" si="19"/>
        <v>22.82</v>
      </c>
      <c r="J189" s="21">
        <f t="shared" si="27"/>
        <v>114.1</v>
      </c>
    </row>
    <row r="190" spans="1:10" s="10" customFormat="1" ht="15" customHeight="1" outlineLevel="3" x14ac:dyDescent="0.2">
      <c r="A190" s="3" t="s">
        <v>30</v>
      </c>
      <c r="B190" s="19" t="s">
        <v>310</v>
      </c>
      <c r="C190" s="19" t="s">
        <v>21</v>
      </c>
      <c r="D190" s="3" t="s">
        <v>577</v>
      </c>
      <c r="E190" s="3" t="s">
        <v>620</v>
      </c>
      <c r="F190" s="7" t="s">
        <v>649</v>
      </c>
      <c r="G190" s="39">
        <v>11</v>
      </c>
      <c r="H190" s="21">
        <v>27.01</v>
      </c>
      <c r="I190" s="21">
        <f t="shared" si="19"/>
        <v>34.22</v>
      </c>
      <c r="J190" s="21">
        <f t="shared" si="27"/>
        <v>376.41999999999996</v>
      </c>
    </row>
    <row r="191" spans="1:10" s="10" customFormat="1" ht="15" customHeight="1" outlineLevel="3" x14ac:dyDescent="0.2">
      <c r="A191" s="3" t="s">
        <v>766</v>
      </c>
      <c r="B191" s="19" t="s">
        <v>311</v>
      </c>
      <c r="C191" s="19" t="s">
        <v>21</v>
      </c>
      <c r="D191" s="3" t="s">
        <v>708</v>
      </c>
      <c r="E191" s="3" t="s">
        <v>620</v>
      </c>
      <c r="F191" s="7" t="s">
        <v>649</v>
      </c>
      <c r="G191" s="39">
        <v>1</v>
      </c>
      <c r="H191" s="21">
        <v>11.25</v>
      </c>
      <c r="I191" s="21">
        <f>ROUND(H191*(1+BDI),2)</f>
        <v>14.25</v>
      </c>
      <c r="J191" s="21">
        <f t="shared" ref="J191:J192" si="28">G191*I191</f>
        <v>14.25</v>
      </c>
    </row>
    <row r="192" spans="1:10" s="10" customFormat="1" ht="15" customHeight="1" outlineLevel="3" x14ac:dyDescent="0.2">
      <c r="A192" s="3" t="s">
        <v>767</v>
      </c>
      <c r="B192" s="19" t="s">
        <v>312</v>
      </c>
      <c r="C192" s="19" t="s">
        <v>21</v>
      </c>
      <c r="D192" s="3" t="s">
        <v>619</v>
      </c>
      <c r="E192" s="3" t="s">
        <v>620</v>
      </c>
      <c r="F192" s="7" t="s">
        <v>649</v>
      </c>
      <c r="G192" s="39">
        <v>0</v>
      </c>
      <c r="H192" s="21">
        <v>57.22</v>
      </c>
      <c r="I192" s="21">
        <f>ROUND(H192*(1+BDI),2)</f>
        <v>72.489999999999995</v>
      </c>
      <c r="J192" s="21">
        <f t="shared" si="28"/>
        <v>0</v>
      </c>
    </row>
    <row r="193" spans="1:10" s="10" customFormat="1" ht="15" customHeight="1" outlineLevel="3" x14ac:dyDescent="0.2">
      <c r="A193" s="3" t="s">
        <v>34</v>
      </c>
      <c r="B193" s="19" t="s">
        <v>332</v>
      </c>
      <c r="C193" s="19" t="s">
        <v>21</v>
      </c>
      <c r="D193" s="3" t="s">
        <v>482</v>
      </c>
      <c r="E193" s="3" t="s">
        <v>620</v>
      </c>
      <c r="F193" s="7" t="s">
        <v>730</v>
      </c>
      <c r="G193" s="39">
        <v>3</v>
      </c>
      <c r="H193" s="21">
        <v>29.71</v>
      </c>
      <c r="I193" s="21">
        <f t="shared" si="19"/>
        <v>37.64</v>
      </c>
      <c r="J193" s="21">
        <f t="shared" si="27"/>
        <v>112.92</v>
      </c>
    </row>
    <row r="194" spans="1:10" s="10" customFormat="1" ht="15" customHeight="1" outlineLevel="3" x14ac:dyDescent="0.2">
      <c r="A194" s="3" t="s">
        <v>780</v>
      </c>
      <c r="B194" s="25">
        <v>183</v>
      </c>
      <c r="C194" s="19" t="s">
        <v>21</v>
      </c>
      <c r="D194" s="24" t="s">
        <v>781</v>
      </c>
      <c r="E194" s="3" t="s">
        <v>620</v>
      </c>
      <c r="F194" s="7" t="s">
        <v>730</v>
      </c>
      <c r="G194" s="39">
        <v>1</v>
      </c>
      <c r="H194" s="21">
        <v>89.46</v>
      </c>
      <c r="I194" s="21">
        <v>113.33</v>
      </c>
      <c r="J194" s="21">
        <f t="shared" si="27"/>
        <v>113.33</v>
      </c>
    </row>
    <row r="195" spans="1:10" s="10" customFormat="1" ht="15" customHeight="1" outlineLevel="2" x14ac:dyDescent="0.2">
      <c r="A195" s="12" t="s">
        <v>483</v>
      </c>
      <c r="B195" s="16"/>
      <c r="C195" s="16"/>
      <c r="D195" s="12" t="s">
        <v>265</v>
      </c>
      <c r="E195" s="12"/>
      <c r="F195" s="12"/>
      <c r="G195" s="6"/>
      <c r="H195" s="20"/>
      <c r="I195" s="20">
        <f t="shared" si="19"/>
        <v>0</v>
      </c>
      <c r="J195" s="20">
        <f>SUBTOTAL(9,J196:J208)</f>
        <v>6548.65</v>
      </c>
    </row>
    <row r="196" spans="1:10" s="10" customFormat="1" ht="15" customHeight="1" outlineLevel="3" x14ac:dyDescent="0.2">
      <c r="A196" s="3" t="s">
        <v>709</v>
      </c>
      <c r="B196" s="19" t="s">
        <v>335</v>
      </c>
      <c r="C196" s="19" t="s">
        <v>21</v>
      </c>
      <c r="D196" s="3" t="s">
        <v>571</v>
      </c>
      <c r="E196" s="3" t="s">
        <v>667</v>
      </c>
      <c r="F196" s="7" t="s">
        <v>730</v>
      </c>
      <c r="G196" s="39">
        <v>0</v>
      </c>
      <c r="H196" s="21">
        <v>58.01</v>
      </c>
      <c r="I196" s="21">
        <f t="shared" si="19"/>
        <v>73.489999999999995</v>
      </c>
      <c r="J196" s="21">
        <f t="shared" ref="J196:J208" si="29">G196*I196</f>
        <v>0</v>
      </c>
    </row>
    <row r="197" spans="1:10" s="10" customFormat="1" ht="15" customHeight="1" outlineLevel="3" x14ac:dyDescent="0.2">
      <c r="A197" s="3" t="s">
        <v>710</v>
      </c>
      <c r="B197" s="19" t="s">
        <v>664</v>
      </c>
      <c r="C197" s="19" t="s">
        <v>21</v>
      </c>
      <c r="D197" s="3" t="s">
        <v>348</v>
      </c>
      <c r="E197" s="3" t="s">
        <v>667</v>
      </c>
      <c r="F197" s="7" t="s">
        <v>46</v>
      </c>
      <c r="G197" s="39">
        <v>0</v>
      </c>
      <c r="H197" s="21">
        <v>67.430000000000007</v>
      </c>
      <c r="I197" s="21">
        <f t="shared" si="19"/>
        <v>85.42</v>
      </c>
      <c r="J197" s="21">
        <f t="shared" si="29"/>
        <v>0</v>
      </c>
    </row>
    <row r="198" spans="1:10" s="10" customFormat="1" ht="22.5" customHeight="1" outlineLevel="3" x14ac:dyDescent="0.2">
      <c r="A198" s="3" t="s">
        <v>713</v>
      </c>
      <c r="B198" s="15">
        <v>83637</v>
      </c>
      <c r="C198" s="19" t="s">
        <v>227</v>
      </c>
      <c r="D198" s="3" t="s">
        <v>258</v>
      </c>
      <c r="E198" s="3" t="s">
        <v>667</v>
      </c>
      <c r="F198" s="7" t="s">
        <v>168</v>
      </c>
      <c r="G198" s="39">
        <v>0</v>
      </c>
      <c r="H198" s="21">
        <v>88.87</v>
      </c>
      <c r="I198" s="21">
        <f t="shared" ref="I198:I265" si="30">ROUND(H198*(1+BDI),2)</f>
        <v>112.58</v>
      </c>
      <c r="J198" s="21">
        <f t="shared" si="29"/>
        <v>0</v>
      </c>
    </row>
    <row r="199" spans="1:10" s="10" customFormat="1" ht="15" customHeight="1" outlineLevel="3" x14ac:dyDescent="0.2">
      <c r="A199" s="3" t="s">
        <v>714</v>
      </c>
      <c r="B199" s="19" t="s">
        <v>367</v>
      </c>
      <c r="C199" s="19" t="s">
        <v>85</v>
      </c>
      <c r="D199" s="3" t="s">
        <v>166</v>
      </c>
      <c r="E199" s="3" t="s">
        <v>85</v>
      </c>
      <c r="F199" s="7" t="s">
        <v>38</v>
      </c>
      <c r="G199" s="39">
        <v>10</v>
      </c>
      <c r="H199" s="21">
        <v>200.21</v>
      </c>
      <c r="I199" s="21">
        <f t="shared" si="30"/>
        <v>253.63</v>
      </c>
      <c r="J199" s="21">
        <f t="shared" si="29"/>
        <v>2536.3000000000002</v>
      </c>
    </row>
    <row r="200" spans="1:10" s="10" customFormat="1" ht="15" customHeight="1" outlineLevel="3" x14ac:dyDescent="0.2">
      <c r="A200" s="3" t="s">
        <v>715</v>
      </c>
      <c r="B200" s="19" t="s">
        <v>228</v>
      </c>
      <c r="C200" s="19" t="s">
        <v>21</v>
      </c>
      <c r="D200" s="3" t="s">
        <v>779</v>
      </c>
      <c r="E200" s="3" t="s">
        <v>667</v>
      </c>
      <c r="F200" s="7" t="s">
        <v>730</v>
      </c>
      <c r="G200" s="39">
        <v>0</v>
      </c>
      <c r="H200" s="21">
        <v>252.08</v>
      </c>
      <c r="I200" s="21">
        <f t="shared" si="30"/>
        <v>319.33</v>
      </c>
      <c r="J200" s="21">
        <f t="shared" si="29"/>
        <v>0</v>
      </c>
    </row>
    <row r="201" spans="1:10" s="10" customFormat="1" ht="15" customHeight="1" outlineLevel="3" x14ac:dyDescent="0.2">
      <c r="A201" s="3" t="s">
        <v>716</v>
      </c>
      <c r="B201" s="19" t="s">
        <v>334</v>
      </c>
      <c r="C201" s="19" t="s">
        <v>21</v>
      </c>
      <c r="D201" s="3" t="s">
        <v>514</v>
      </c>
      <c r="E201" s="3" t="s">
        <v>667</v>
      </c>
      <c r="F201" s="7" t="s">
        <v>730</v>
      </c>
      <c r="G201" s="39">
        <v>1</v>
      </c>
      <c r="H201" s="21">
        <v>58.52</v>
      </c>
      <c r="I201" s="21">
        <f t="shared" si="30"/>
        <v>74.13</v>
      </c>
      <c r="J201" s="21">
        <f t="shared" si="29"/>
        <v>74.13</v>
      </c>
    </row>
    <row r="202" spans="1:10" s="10" customFormat="1" ht="15" customHeight="1" outlineLevel="3" x14ac:dyDescent="0.2">
      <c r="A202" s="3" t="s">
        <v>717</v>
      </c>
      <c r="B202" s="15">
        <v>118</v>
      </c>
      <c r="C202" s="19" t="s">
        <v>21</v>
      </c>
      <c r="D202" s="3" t="s">
        <v>558</v>
      </c>
      <c r="E202" s="3" t="s">
        <v>667</v>
      </c>
      <c r="F202" s="7" t="s">
        <v>730</v>
      </c>
      <c r="G202" s="39">
        <v>0</v>
      </c>
      <c r="H202" s="21">
        <v>154.32</v>
      </c>
      <c r="I202" s="21">
        <f t="shared" si="30"/>
        <v>195.49</v>
      </c>
      <c r="J202" s="21">
        <f t="shared" si="29"/>
        <v>0</v>
      </c>
    </row>
    <row r="203" spans="1:10" s="10" customFormat="1" ht="15" customHeight="1" outlineLevel="3" x14ac:dyDescent="0.2">
      <c r="A203" s="3" t="s">
        <v>720</v>
      </c>
      <c r="B203" s="38" t="s">
        <v>782</v>
      </c>
      <c r="C203" s="19" t="s">
        <v>21</v>
      </c>
      <c r="D203" s="24" t="s">
        <v>784</v>
      </c>
      <c r="E203" s="3" t="s">
        <v>667</v>
      </c>
      <c r="F203" s="7" t="s">
        <v>730</v>
      </c>
      <c r="G203" s="39">
        <v>0</v>
      </c>
      <c r="H203" s="21">
        <v>202.8</v>
      </c>
      <c r="I203" s="21">
        <f t="shared" si="30"/>
        <v>256.91000000000003</v>
      </c>
      <c r="J203" s="21">
        <f t="shared" si="29"/>
        <v>0</v>
      </c>
    </row>
    <row r="204" spans="1:10" s="10" customFormat="1" ht="15" customHeight="1" outlineLevel="3" x14ac:dyDescent="0.2">
      <c r="A204" s="3" t="s">
        <v>723</v>
      </c>
      <c r="B204" s="38" t="s">
        <v>783</v>
      </c>
      <c r="C204" s="19" t="s">
        <v>21</v>
      </c>
      <c r="D204" s="24" t="s">
        <v>785</v>
      </c>
      <c r="E204" s="3" t="s">
        <v>667</v>
      </c>
      <c r="F204" s="7" t="s">
        <v>730</v>
      </c>
      <c r="G204" s="39">
        <v>2</v>
      </c>
      <c r="H204" s="21">
        <v>180.68</v>
      </c>
      <c r="I204" s="21">
        <f t="shared" si="30"/>
        <v>228.89</v>
      </c>
      <c r="J204" s="21">
        <f t="shared" si="29"/>
        <v>457.78</v>
      </c>
    </row>
    <row r="205" spans="1:10" s="10" customFormat="1" ht="15" customHeight="1" outlineLevel="3" x14ac:dyDescent="0.2">
      <c r="A205" s="3" t="s">
        <v>581</v>
      </c>
      <c r="B205" s="19" t="s">
        <v>42</v>
      </c>
      <c r="C205" s="19" t="s">
        <v>21</v>
      </c>
      <c r="D205" s="3" t="s">
        <v>359</v>
      </c>
      <c r="E205" s="3" t="s">
        <v>667</v>
      </c>
      <c r="F205" s="7" t="s">
        <v>730</v>
      </c>
      <c r="G205" s="39">
        <v>0</v>
      </c>
      <c r="H205" s="21">
        <v>180.68</v>
      </c>
      <c r="I205" s="21">
        <f t="shared" si="30"/>
        <v>228.89</v>
      </c>
      <c r="J205" s="21">
        <f t="shared" si="29"/>
        <v>0</v>
      </c>
    </row>
    <row r="206" spans="1:10" s="10" customFormat="1" ht="15" customHeight="1" outlineLevel="3" x14ac:dyDescent="0.2">
      <c r="A206" s="3" t="s">
        <v>786</v>
      </c>
      <c r="B206" s="19" t="s">
        <v>417</v>
      </c>
      <c r="C206" s="19" t="s">
        <v>21</v>
      </c>
      <c r="D206" s="3" t="s">
        <v>303</v>
      </c>
      <c r="E206" s="3" t="s">
        <v>667</v>
      </c>
      <c r="F206" s="7" t="s">
        <v>730</v>
      </c>
      <c r="G206" s="39">
        <v>1</v>
      </c>
      <c r="H206" s="21">
        <v>2458.92</v>
      </c>
      <c r="I206" s="21">
        <f t="shared" si="30"/>
        <v>3114.96</v>
      </c>
      <c r="J206" s="21">
        <f t="shared" si="29"/>
        <v>3114.96</v>
      </c>
    </row>
    <row r="207" spans="1:10" s="10" customFormat="1" ht="15" customHeight="1" outlineLevel="3" x14ac:dyDescent="0.2">
      <c r="A207" s="3" t="s">
        <v>787</v>
      </c>
      <c r="B207" s="19" t="s">
        <v>445</v>
      </c>
      <c r="C207" s="19" t="s">
        <v>21</v>
      </c>
      <c r="D207" s="3" t="s">
        <v>573</v>
      </c>
      <c r="E207" s="3" t="s">
        <v>667</v>
      </c>
      <c r="F207" s="7" t="s">
        <v>46</v>
      </c>
      <c r="G207" s="39">
        <v>3</v>
      </c>
      <c r="H207" s="21">
        <v>66.349999999999994</v>
      </c>
      <c r="I207" s="21">
        <f t="shared" si="30"/>
        <v>84.05</v>
      </c>
      <c r="J207" s="21">
        <f t="shared" si="29"/>
        <v>252.14999999999998</v>
      </c>
    </row>
    <row r="208" spans="1:10" s="10" customFormat="1" ht="15" customHeight="1" outlineLevel="3" x14ac:dyDescent="0.2">
      <c r="A208" s="3" t="s">
        <v>788</v>
      </c>
      <c r="B208" s="25">
        <v>167</v>
      </c>
      <c r="C208" s="19" t="s">
        <v>21</v>
      </c>
      <c r="D208" s="24" t="s">
        <v>789</v>
      </c>
      <c r="E208" s="3" t="s">
        <v>667</v>
      </c>
      <c r="F208" s="7" t="s">
        <v>730</v>
      </c>
      <c r="G208" s="39">
        <v>1</v>
      </c>
      <c r="H208" s="21">
        <v>89.46</v>
      </c>
      <c r="I208" s="21">
        <f t="shared" si="30"/>
        <v>113.33</v>
      </c>
      <c r="J208" s="21">
        <f t="shared" si="29"/>
        <v>113.33</v>
      </c>
    </row>
    <row r="209" spans="1:10" s="10" customFormat="1" ht="15" customHeight="1" outlineLevel="2" x14ac:dyDescent="0.2">
      <c r="A209" s="12" t="s">
        <v>485</v>
      </c>
      <c r="B209" s="16"/>
      <c r="C209" s="16"/>
      <c r="D209" s="12" t="s">
        <v>656</v>
      </c>
      <c r="E209" s="12"/>
      <c r="F209" s="12"/>
      <c r="G209" s="6"/>
      <c r="H209" s="20"/>
      <c r="I209" s="20">
        <f t="shared" si="30"/>
        <v>0</v>
      </c>
      <c r="J209" s="20">
        <f>SUBTOTAL(9,J210:J212)</f>
        <v>342.33</v>
      </c>
    </row>
    <row r="210" spans="1:10" s="10" customFormat="1" ht="15" customHeight="1" outlineLevel="3" x14ac:dyDescent="0.2">
      <c r="A210" s="3" t="s">
        <v>626</v>
      </c>
      <c r="B210" s="19" t="s">
        <v>336</v>
      </c>
      <c r="C210" s="19" t="s">
        <v>21</v>
      </c>
      <c r="D210" s="3" t="s">
        <v>12</v>
      </c>
      <c r="E210" s="3" t="s">
        <v>667</v>
      </c>
      <c r="F210" s="7" t="s">
        <v>730</v>
      </c>
      <c r="G210" s="39">
        <v>0</v>
      </c>
      <c r="H210" s="21">
        <v>780.12</v>
      </c>
      <c r="I210" s="21">
        <f t="shared" si="30"/>
        <v>988.26</v>
      </c>
      <c r="J210" s="21">
        <f t="shared" ref="J210:J212" si="31">G210*I210</f>
        <v>0</v>
      </c>
    </row>
    <row r="211" spans="1:10" s="10" customFormat="1" ht="15" customHeight="1" outlineLevel="3" x14ac:dyDescent="0.2">
      <c r="A211" s="3" t="s">
        <v>627</v>
      </c>
      <c r="B211" s="19" t="s">
        <v>331</v>
      </c>
      <c r="C211" s="19" t="s">
        <v>21</v>
      </c>
      <c r="D211" s="3" t="s">
        <v>251</v>
      </c>
      <c r="E211" s="3" t="s">
        <v>667</v>
      </c>
      <c r="F211" s="7" t="s">
        <v>730</v>
      </c>
      <c r="G211" s="39">
        <v>3</v>
      </c>
      <c r="H211" s="21">
        <v>90.08</v>
      </c>
      <c r="I211" s="21">
        <f t="shared" si="30"/>
        <v>114.11</v>
      </c>
      <c r="J211" s="21">
        <f t="shared" si="31"/>
        <v>342.33</v>
      </c>
    </row>
    <row r="212" spans="1:10" s="10" customFormat="1" ht="15" customHeight="1" outlineLevel="3" x14ac:dyDescent="0.2">
      <c r="A212" s="3" t="s">
        <v>628</v>
      </c>
      <c r="B212" s="19" t="s">
        <v>338</v>
      </c>
      <c r="C212" s="19" t="s">
        <v>21</v>
      </c>
      <c r="D212" s="3" t="s">
        <v>684</v>
      </c>
      <c r="E212" s="3" t="s">
        <v>667</v>
      </c>
      <c r="F212" s="7" t="s">
        <v>730</v>
      </c>
      <c r="G212" s="39">
        <v>0</v>
      </c>
      <c r="H212" s="21">
        <v>1431.36</v>
      </c>
      <c r="I212" s="21">
        <f t="shared" si="30"/>
        <v>1813.25</v>
      </c>
      <c r="J212" s="21">
        <f t="shared" si="31"/>
        <v>0</v>
      </c>
    </row>
    <row r="213" spans="1:10" s="10" customFormat="1" ht="15" customHeight="1" outlineLevel="1" collapsed="1" x14ac:dyDescent="0.2">
      <c r="A213" s="30" t="s">
        <v>153</v>
      </c>
      <c r="B213" s="31"/>
      <c r="C213" s="31"/>
      <c r="D213" s="30" t="s">
        <v>775</v>
      </c>
      <c r="E213" s="30"/>
      <c r="F213" s="30"/>
      <c r="G213" s="32"/>
      <c r="H213" s="33"/>
      <c r="I213" s="33">
        <f t="shared" si="30"/>
        <v>0</v>
      </c>
      <c r="J213" s="33">
        <f>SUBTOTAL(9,J214)</f>
        <v>1460</v>
      </c>
    </row>
    <row r="214" spans="1:10" s="10" customFormat="1" ht="15" hidden="1" customHeight="1" outlineLevel="2" x14ac:dyDescent="0.2">
      <c r="A214" s="3" t="s">
        <v>476</v>
      </c>
      <c r="B214" s="15">
        <v>9537</v>
      </c>
      <c r="C214" s="19" t="s">
        <v>227</v>
      </c>
      <c r="D214" s="3" t="s">
        <v>116</v>
      </c>
      <c r="E214" s="3" t="s">
        <v>209</v>
      </c>
      <c r="F214" s="7" t="s">
        <v>168</v>
      </c>
      <c r="G214" s="11">
        <v>400</v>
      </c>
      <c r="H214" s="21">
        <v>2.88</v>
      </c>
      <c r="I214" s="21">
        <f t="shared" si="30"/>
        <v>3.65</v>
      </c>
      <c r="J214" s="21">
        <f>G214*I214</f>
        <v>1460</v>
      </c>
    </row>
    <row r="215" spans="1:10" s="10" customFormat="1" ht="15" customHeight="1" x14ac:dyDescent="0.2">
      <c r="A215" s="26" t="s">
        <v>776</v>
      </c>
      <c r="B215" s="27"/>
      <c r="C215" s="27"/>
      <c r="D215" s="26" t="s">
        <v>618</v>
      </c>
      <c r="E215" s="26"/>
      <c r="F215" s="26"/>
      <c r="G215" s="28"/>
      <c r="H215" s="29"/>
      <c r="I215" s="29">
        <f t="shared" si="30"/>
        <v>0</v>
      </c>
      <c r="J215" s="29">
        <f>SUBTOTAL(9,J216:J418)</f>
        <v>457373.67684613063</v>
      </c>
    </row>
    <row r="216" spans="1:10" s="10" customFormat="1" ht="15" customHeight="1" x14ac:dyDescent="0.2">
      <c r="A216" s="30" t="s">
        <v>140</v>
      </c>
      <c r="B216" s="31"/>
      <c r="C216" s="31"/>
      <c r="D216" s="30" t="s">
        <v>770</v>
      </c>
      <c r="E216" s="30"/>
      <c r="F216" s="30"/>
      <c r="G216" s="32"/>
      <c r="H216" s="33"/>
      <c r="I216" s="33">
        <f t="shared" si="30"/>
        <v>0</v>
      </c>
      <c r="J216" s="33">
        <f>SUBTOTAL(9,J217:J304)</f>
        <v>238583.30274613088</v>
      </c>
    </row>
    <row r="217" spans="1:10" s="10" customFormat="1" ht="15" customHeight="1" outlineLevel="1" x14ac:dyDescent="0.2">
      <c r="A217" s="12" t="s">
        <v>671</v>
      </c>
      <c r="B217" s="16"/>
      <c r="C217" s="16"/>
      <c r="D217" s="12" t="s">
        <v>410</v>
      </c>
      <c r="E217" s="12"/>
      <c r="F217" s="12"/>
      <c r="G217" s="6"/>
      <c r="H217" s="20"/>
      <c r="I217" s="20">
        <f t="shared" si="30"/>
        <v>0</v>
      </c>
      <c r="J217" s="20">
        <f>SUBTOTAL(9,J218:J242)</f>
        <v>64479.29150713094</v>
      </c>
    </row>
    <row r="218" spans="1:10" s="10" customFormat="1" ht="15" customHeight="1" outlineLevel="2" x14ac:dyDescent="0.2">
      <c r="A218" s="3" t="s">
        <v>349</v>
      </c>
      <c r="B218" s="19" t="s">
        <v>240</v>
      </c>
      <c r="C218" s="19" t="s">
        <v>21</v>
      </c>
      <c r="D218" s="3" t="s">
        <v>732</v>
      </c>
      <c r="E218" s="3" t="s">
        <v>620</v>
      </c>
      <c r="F218" s="7" t="s">
        <v>168</v>
      </c>
      <c r="G218" s="39">
        <v>126.79199999999999</v>
      </c>
      <c r="H218" s="21">
        <v>80.239999999999995</v>
      </c>
      <c r="I218" s="21">
        <f t="shared" si="30"/>
        <v>101.65</v>
      </c>
      <c r="J218" s="21">
        <f t="shared" ref="J218:J242" si="32">G218*I218</f>
        <v>12888.406799999999</v>
      </c>
    </row>
    <row r="219" spans="1:10" s="10" customFormat="1" ht="15" customHeight="1" outlineLevel="2" x14ac:dyDescent="0.2">
      <c r="A219" s="3" t="s">
        <v>350</v>
      </c>
      <c r="B219" s="19" t="s">
        <v>240</v>
      </c>
      <c r="C219" s="19" t="s">
        <v>21</v>
      </c>
      <c r="D219" s="3" t="s">
        <v>608</v>
      </c>
      <c r="E219" s="3" t="s">
        <v>620</v>
      </c>
      <c r="F219" s="7" t="s">
        <v>168</v>
      </c>
      <c r="G219" s="39">
        <v>61.756199999999993</v>
      </c>
      <c r="H219" s="21">
        <v>80.239999999999995</v>
      </c>
      <c r="I219" s="21">
        <f t="shared" si="30"/>
        <v>101.65</v>
      </c>
      <c r="J219" s="21">
        <f t="shared" si="32"/>
        <v>6277.5177299999996</v>
      </c>
    </row>
    <row r="220" spans="1:10" s="10" customFormat="1" ht="15" customHeight="1" outlineLevel="2" x14ac:dyDescent="0.2">
      <c r="A220" s="3" t="s">
        <v>351</v>
      </c>
      <c r="B220" s="19" t="s">
        <v>375</v>
      </c>
      <c r="C220" s="19" t="s">
        <v>21</v>
      </c>
      <c r="D220" s="3" t="s">
        <v>415</v>
      </c>
      <c r="E220" s="3" t="s">
        <v>620</v>
      </c>
      <c r="F220" s="7" t="s">
        <v>168</v>
      </c>
      <c r="G220" s="39">
        <v>9.3570000000000011</v>
      </c>
      <c r="H220" s="21">
        <v>2.93</v>
      </c>
      <c r="I220" s="21">
        <f t="shared" si="30"/>
        <v>3.71</v>
      </c>
      <c r="J220" s="21">
        <f t="shared" si="32"/>
        <v>34.714470000000006</v>
      </c>
    </row>
    <row r="221" spans="1:10" s="10" customFormat="1" ht="15" customHeight="1" outlineLevel="2" x14ac:dyDescent="0.2">
      <c r="A221" s="3" t="s">
        <v>352</v>
      </c>
      <c r="B221" s="15">
        <v>85378</v>
      </c>
      <c r="C221" s="19" t="s">
        <v>227</v>
      </c>
      <c r="D221" s="3" t="s">
        <v>64</v>
      </c>
      <c r="E221" s="3" t="s">
        <v>620</v>
      </c>
      <c r="F221" s="7" t="s">
        <v>168</v>
      </c>
      <c r="G221" s="39">
        <v>19.629000000000001</v>
      </c>
      <c r="H221" s="21">
        <v>44.26</v>
      </c>
      <c r="I221" s="21">
        <f t="shared" si="30"/>
        <v>56.07</v>
      </c>
      <c r="J221" s="21">
        <f t="shared" si="32"/>
        <v>1100.5980300000001</v>
      </c>
    </row>
    <row r="222" spans="1:10" s="10" customFormat="1" ht="15" customHeight="1" outlineLevel="2" x14ac:dyDescent="0.2">
      <c r="A222" s="3" t="s">
        <v>353</v>
      </c>
      <c r="B222" s="19" t="s">
        <v>224</v>
      </c>
      <c r="C222" s="19" t="s">
        <v>21</v>
      </c>
      <c r="D222" s="3" t="s">
        <v>549</v>
      </c>
      <c r="E222" s="3" t="s">
        <v>620</v>
      </c>
      <c r="F222" s="7" t="s">
        <v>168</v>
      </c>
      <c r="G222" s="39">
        <v>0</v>
      </c>
      <c r="H222" s="21">
        <v>113.59</v>
      </c>
      <c r="I222" s="21">
        <f t="shared" si="30"/>
        <v>143.9</v>
      </c>
      <c r="J222" s="21">
        <f t="shared" si="32"/>
        <v>0</v>
      </c>
    </row>
    <row r="223" spans="1:10" s="10" customFormat="1" ht="15" customHeight="1" outlineLevel="2" x14ac:dyDescent="0.2">
      <c r="A223" s="3" t="s">
        <v>354</v>
      </c>
      <c r="B223" s="19" t="s">
        <v>218</v>
      </c>
      <c r="C223" s="19" t="s">
        <v>21</v>
      </c>
      <c r="D223" s="3" t="s">
        <v>99</v>
      </c>
      <c r="E223" s="3" t="s">
        <v>620</v>
      </c>
      <c r="F223" s="7" t="s">
        <v>168</v>
      </c>
      <c r="G223" s="39">
        <v>2.1059999999999999</v>
      </c>
      <c r="H223" s="21">
        <v>51.48</v>
      </c>
      <c r="I223" s="21">
        <f t="shared" si="30"/>
        <v>65.209999999999994</v>
      </c>
      <c r="J223" s="21">
        <f t="shared" si="32"/>
        <v>137.33225999999999</v>
      </c>
    </row>
    <row r="224" spans="1:10" s="10" customFormat="1" ht="15" customHeight="1" outlineLevel="2" x14ac:dyDescent="0.2">
      <c r="A224" s="3" t="s">
        <v>355</v>
      </c>
      <c r="B224" s="19" t="s">
        <v>224</v>
      </c>
      <c r="C224" s="19" t="s">
        <v>21</v>
      </c>
      <c r="D224" s="3" t="s">
        <v>549</v>
      </c>
      <c r="E224" s="3" t="s">
        <v>620</v>
      </c>
      <c r="F224" s="7" t="s">
        <v>168</v>
      </c>
      <c r="G224" s="39">
        <v>8.67</v>
      </c>
      <c r="H224" s="21">
        <v>113.59</v>
      </c>
      <c r="I224" s="21">
        <f t="shared" si="30"/>
        <v>143.9</v>
      </c>
      <c r="J224" s="21">
        <f t="shared" si="32"/>
        <v>1247.6130000000001</v>
      </c>
    </row>
    <row r="225" spans="1:10" s="10" customFormat="1" ht="15" customHeight="1" outlineLevel="2" x14ac:dyDescent="0.2">
      <c r="A225" s="3" t="s">
        <v>357</v>
      </c>
      <c r="B225" s="19" t="s">
        <v>219</v>
      </c>
      <c r="C225" s="19" t="s">
        <v>21</v>
      </c>
      <c r="D225" s="3" t="s">
        <v>256</v>
      </c>
      <c r="E225" s="3" t="s">
        <v>620</v>
      </c>
      <c r="F225" s="7" t="s">
        <v>730</v>
      </c>
      <c r="G225" s="39">
        <v>5</v>
      </c>
      <c r="H225" s="21">
        <v>72.16</v>
      </c>
      <c r="I225" s="21">
        <f t="shared" si="30"/>
        <v>91.41</v>
      </c>
      <c r="J225" s="21">
        <f t="shared" si="32"/>
        <v>457.04999999999995</v>
      </c>
    </row>
    <row r="226" spans="1:10" s="10" customFormat="1" ht="15" customHeight="1" outlineLevel="2" x14ac:dyDescent="0.2">
      <c r="A226" s="3" t="s">
        <v>358</v>
      </c>
      <c r="B226" s="19" t="s">
        <v>220</v>
      </c>
      <c r="C226" s="19" t="s">
        <v>21</v>
      </c>
      <c r="D226" s="3" t="s">
        <v>74</v>
      </c>
      <c r="E226" s="3" t="s">
        <v>620</v>
      </c>
      <c r="F226" s="7" t="s">
        <v>730</v>
      </c>
      <c r="G226" s="39">
        <v>1</v>
      </c>
      <c r="H226" s="21">
        <v>59.46</v>
      </c>
      <c r="I226" s="21">
        <f t="shared" si="30"/>
        <v>75.319999999999993</v>
      </c>
      <c r="J226" s="21">
        <f t="shared" si="32"/>
        <v>75.319999999999993</v>
      </c>
    </row>
    <row r="227" spans="1:10" s="10" customFormat="1" ht="15" customHeight="1" outlineLevel="2" x14ac:dyDescent="0.2">
      <c r="A227" s="3" t="s">
        <v>71</v>
      </c>
      <c r="B227" s="19" t="s">
        <v>221</v>
      </c>
      <c r="C227" s="19" t="s">
        <v>21</v>
      </c>
      <c r="D227" s="3" t="s">
        <v>743</v>
      </c>
      <c r="E227" s="3" t="s">
        <v>620</v>
      </c>
      <c r="F227" s="7" t="s">
        <v>730</v>
      </c>
      <c r="G227" s="39">
        <v>2</v>
      </c>
      <c r="H227" s="21">
        <v>118.93</v>
      </c>
      <c r="I227" s="21">
        <f t="shared" si="30"/>
        <v>150.66</v>
      </c>
      <c r="J227" s="21">
        <f t="shared" si="32"/>
        <v>301.32</v>
      </c>
    </row>
    <row r="228" spans="1:10" s="10" customFormat="1" ht="30" customHeight="1" outlineLevel="2" x14ac:dyDescent="0.2">
      <c r="A228" s="3" t="s">
        <v>72</v>
      </c>
      <c r="B228" s="19" t="s">
        <v>222</v>
      </c>
      <c r="C228" s="19" t="s">
        <v>21</v>
      </c>
      <c r="D228" s="3" t="s">
        <v>692</v>
      </c>
      <c r="E228" s="3" t="s">
        <v>620</v>
      </c>
      <c r="F228" s="7" t="s">
        <v>168</v>
      </c>
      <c r="G228" s="39">
        <v>125.33880000000001</v>
      </c>
      <c r="H228" s="21">
        <v>20.55</v>
      </c>
      <c r="I228" s="21">
        <f t="shared" si="30"/>
        <v>26.03</v>
      </c>
      <c r="J228" s="21">
        <f t="shared" si="32"/>
        <v>3262.5689640000005</v>
      </c>
    </row>
    <row r="229" spans="1:10" s="10" customFormat="1" ht="15" customHeight="1" outlineLevel="2" x14ac:dyDescent="0.2">
      <c r="A229" s="3" t="s">
        <v>73</v>
      </c>
      <c r="B229" s="19" t="s">
        <v>377</v>
      </c>
      <c r="C229" s="19" t="s">
        <v>21</v>
      </c>
      <c r="D229" s="3" t="s">
        <v>719</v>
      </c>
      <c r="E229" s="3" t="s">
        <v>620</v>
      </c>
      <c r="F229" s="7" t="s">
        <v>168</v>
      </c>
      <c r="G229" s="39">
        <v>217.16100000000006</v>
      </c>
      <c r="H229" s="21">
        <v>2.93</v>
      </c>
      <c r="I229" s="21">
        <f t="shared" si="30"/>
        <v>3.71</v>
      </c>
      <c r="J229" s="21">
        <f t="shared" si="32"/>
        <v>805.66731000000016</v>
      </c>
    </row>
    <row r="230" spans="1:10" s="10" customFormat="1" ht="15" customHeight="1" outlineLevel="2" x14ac:dyDescent="0.2">
      <c r="A230" s="3" t="s">
        <v>75</v>
      </c>
      <c r="B230" s="19" t="s">
        <v>223</v>
      </c>
      <c r="C230" s="19" t="s">
        <v>21</v>
      </c>
      <c r="D230" s="3" t="s">
        <v>255</v>
      </c>
      <c r="E230" s="3" t="s">
        <v>620</v>
      </c>
      <c r="F230" s="7" t="s">
        <v>46</v>
      </c>
      <c r="G230" s="39">
        <v>60.999999999999993</v>
      </c>
      <c r="H230" s="21">
        <v>5.13</v>
      </c>
      <c r="I230" s="21">
        <f t="shared" si="30"/>
        <v>6.5</v>
      </c>
      <c r="J230" s="21">
        <f t="shared" si="32"/>
        <v>396.49999999999994</v>
      </c>
    </row>
    <row r="231" spans="1:10" s="10" customFormat="1" ht="15" customHeight="1" outlineLevel="2" x14ac:dyDescent="0.2">
      <c r="A231" s="3" t="s">
        <v>76</v>
      </c>
      <c r="B231" s="19" t="s">
        <v>40</v>
      </c>
      <c r="C231" s="19" t="s">
        <v>21</v>
      </c>
      <c r="D231" s="3" t="s">
        <v>346</v>
      </c>
      <c r="E231" s="3" t="s">
        <v>620</v>
      </c>
      <c r="F231" s="7" t="s">
        <v>168</v>
      </c>
      <c r="G231" s="39">
        <v>7.1550000000000002</v>
      </c>
      <c r="H231" s="21">
        <v>3.32</v>
      </c>
      <c r="I231" s="21">
        <f t="shared" si="30"/>
        <v>4.21</v>
      </c>
      <c r="J231" s="21">
        <f t="shared" si="32"/>
        <v>30.12255</v>
      </c>
    </row>
    <row r="232" spans="1:10" s="10" customFormat="1" ht="15" customHeight="1" outlineLevel="2" x14ac:dyDescent="0.2">
      <c r="A232" s="3" t="s">
        <v>78</v>
      </c>
      <c r="B232" s="15">
        <v>85371</v>
      </c>
      <c r="C232" s="19" t="s">
        <v>227</v>
      </c>
      <c r="D232" s="3" t="s">
        <v>607</v>
      </c>
      <c r="E232" s="3" t="s">
        <v>620</v>
      </c>
      <c r="F232" s="7" t="s">
        <v>168</v>
      </c>
      <c r="G232" s="39">
        <v>497.75</v>
      </c>
      <c r="H232" s="21">
        <v>3.59</v>
      </c>
      <c r="I232" s="21">
        <f t="shared" si="30"/>
        <v>4.55</v>
      </c>
      <c r="J232" s="21">
        <f t="shared" si="32"/>
        <v>2264.7624999999998</v>
      </c>
    </row>
    <row r="233" spans="1:10" s="10" customFormat="1" ht="15" customHeight="1" outlineLevel="2" x14ac:dyDescent="0.2">
      <c r="A233" s="3" t="s">
        <v>79</v>
      </c>
      <c r="B233" s="19" t="s">
        <v>45</v>
      </c>
      <c r="C233" s="19" t="s">
        <v>21</v>
      </c>
      <c r="D233" s="3" t="s">
        <v>306</v>
      </c>
      <c r="E233" s="3" t="s">
        <v>620</v>
      </c>
      <c r="F233" s="7" t="s">
        <v>168</v>
      </c>
      <c r="G233" s="39">
        <v>483.83999999999992</v>
      </c>
      <c r="H233" s="21">
        <v>9.77</v>
      </c>
      <c r="I233" s="21">
        <f t="shared" si="30"/>
        <v>12.38</v>
      </c>
      <c r="J233" s="21">
        <f t="shared" si="32"/>
        <v>5989.9391999999998</v>
      </c>
    </row>
    <row r="234" spans="1:10" s="10" customFormat="1" ht="15" customHeight="1" outlineLevel="2" x14ac:dyDescent="0.2">
      <c r="A234" s="3" t="s">
        <v>81</v>
      </c>
      <c r="B234" s="15">
        <v>85372</v>
      </c>
      <c r="C234" s="19" t="s">
        <v>227</v>
      </c>
      <c r="D234" s="3" t="s">
        <v>652</v>
      </c>
      <c r="E234" s="3" t="s">
        <v>620</v>
      </c>
      <c r="F234" s="7" t="s">
        <v>168</v>
      </c>
      <c r="G234" s="39">
        <v>185.79999999999998</v>
      </c>
      <c r="H234" s="21">
        <v>2.93</v>
      </c>
      <c r="I234" s="21">
        <f t="shared" si="30"/>
        <v>3.71</v>
      </c>
      <c r="J234" s="21">
        <f t="shared" si="32"/>
        <v>689.31799999999998</v>
      </c>
    </row>
    <row r="235" spans="1:10" s="10" customFormat="1" ht="15" customHeight="1" outlineLevel="2" x14ac:dyDescent="0.2">
      <c r="A235" s="3" t="s">
        <v>82</v>
      </c>
      <c r="B235" s="19" t="s">
        <v>22</v>
      </c>
      <c r="C235" s="19" t="s">
        <v>21</v>
      </c>
      <c r="D235" s="3" t="s">
        <v>448</v>
      </c>
      <c r="E235" s="3" t="s">
        <v>620</v>
      </c>
      <c r="F235" s="7" t="s">
        <v>168</v>
      </c>
      <c r="G235" s="39">
        <v>65.625</v>
      </c>
      <c r="H235" s="21">
        <v>7.82</v>
      </c>
      <c r="I235" s="21">
        <f t="shared" si="30"/>
        <v>9.91</v>
      </c>
      <c r="J235" s="21">
        <f t="shared" si="32"/>
        <v>650.34375</v>
      </c>
    </row>
    <row r="236" spans="1:10" s="10" customFormat="1" ht="15" customHeight="1" outlineLevel="2" x14ac:dyDescent="0.2">
      <c r="A236" s="3" t="s">
        <v>83</v>
      </c>
      <c r="B236" s="19" t="s">
        <v>260</v>
      </c>
      <c r="C236" s="19" t="s">
        <v>21</v>
      </c>
      <c r="D236" s="3" t="s">
        <v>62</v>
      </c>
      <c r="E236" s="3" t="s">
        <v>620</v>
      </c>
      <c r="F236" s="7" t="s">
        <v>730</v>
      </c>
      <c r="G236" s="39">
        <v>6</v>
      </c>
      <c r="H236" s="21">
        <v>107.64</v>
      </c>
      <c r="I236" s="21">
        <f t="shared" si="30"/>
        <v>136.36000000000001</v>
      </c>
      <c r="J236" s="21">
        <f t="shared" si="32"/>
        <v>818.16000000000008</v>
      </c>
    </row>
    <row r="237" spans="1:10" s="10" customFormat="1" ht="15" customHeight="1" outlineLevel="2" x14ac:dyDescent="0.2">
      <c r="A237" s="3" t="s">
        <v>102</v>
      </c>
      <c r="B237" s="19" t="s">
        <v>267</v>
      </c>
      <c r="C237" s="19" t="s">
        <v>21</v>
      </c>
      <c r="D237" s="3" t="s">
        <v>161</v>
      </c>
      <c r="E237" s="3" t="s">
        <v>620</v>
      </c>
      <c r="F237" s="7" t="s">
        <v>730</v>
      </c>
      <c r="G237" s="39">
        <v>9</v>
      </c>
      <c r="H237" s="21">
        <v>111.47</v>
      </c>
      <c r="I237" s="21">
        <f t="shared" si="30"/>
        <v>141.21</v>
      </c>
      <c r="J237" s="21">
        <f t="shared" si="32"/>
        <v>1270.8900000000001</v>
      </c>
    </row>
    <row r="238" spans="1:10" s="10" customFormat="1" ht="15" customHeight="1" outlineLevel="2" x14ac:dyDescent="0.2">
      <c r="A238" s="3" t="s">
        <v>103</v>
      </c>
      <c r="B238" s="19" t="s">
        <v>271</v>
      </c>
      <c r="C238" s="19" t="s">
        <v>21</v>
      </c>
      <c r="D238" s="3" t="s">
        <v>165</v>
      </c>
      <c r="E238" s="3" t="s">
        <v>620</v>
      </c>
      <c r="F238" s="7" t="s">
        <v>730</v>
      </c>
      <c r="G238" s="39">
        <v>78</v>
      </c>
      <c r="H238" s="21">
        <v>7.28</v>
      </c>
      <c r="I238" s="21">
        <f t="shared" si="30"/>
        <v>9.2200000000000006</v>
      </c>
      <c r="J238" s="21">
        <f t="shared" si="32"/>
        <v>719.16000000000008</v>
      </c>
    </row>
    <row r="239" spans="1:10" s="10" customFormat="1" ht="15" customHeight="1" outlineLevel="2" x14ac:dyDescent="0.2">
      <c r="A239" s="3" t="s">
        <v>104</v>
      </c>
      <c r="B239" s="19" t="s">
        <v>274</v>
      </c>
      <c r="C239" s="19" t="s">
        <v>21</v>
      </c>
      <c r="D239" s="3" t="s">
        <v>261</v>
      </c>
      <c r="E239" s="3" t="s">
        <v>620</v>
      </c>
      <c r="F239" s="7" t="s">
        <v>168</v>
      </c>
      <c r="G239" s="39">
        <v>37.368000000000002</v>
      </c>
      <c r="H239" s="21">
        <v>20.96</v>
      </c>
      <c r="I239" s="21">
        <f t="shared" si="30"/>
        <v>26.55</v>
      </c>
      <c r="J239" s="21">
        <f t="shared" si="32"/>
        <v>992.12040000000013</v>
      </c>
    </row>
    <row r="240" spans="1:10" s="10" customFormat="1" ht="15" customHeight="1" outlineLevel="2" x14ac:dyDescent="0.2">
      <c r="A240" s="3" t="s">
        <v>105</v>
      </c>
      <c r="B240" s="19" t="s">
        <v>584</v>
      </c>
      <c r="C240" s="19" t="s">
        <v>21</v>
      </c>
      <c r="D240" s="3" t="s">
        <v>555</v>
      </c>
      <c r="E240" s="3" t="s">
        <v>283</v>
      </c>
      <c r="F240" s="7" t="s">
        <v>169</v>
      </c>
      <c r="G240" s="39">
        <v>71.372952015686636</v>
      </c>
      <c r="H240" s="21">
        <v>234.05</v>
      </c>
      <c r="I240" s="21">
        <f t="shared" si="30"/>
        <v>296.49</v>
      </c>
      <c r="J240" s="21">
        <f t="shared" si="32"/>
        <v>21161.366543130931</v>
      </c>
    </row>
    <row r="241" spans="1:10" s="10" customFormat="1" ht="15" customHeight="1" outlineLevel="2" x14ac:dyDescent="0.2">
      <c r="A241" s="3" t="s">
        <v>106</v>
      </c>
      <c r="B241" s="19" t="s">
        <v>184</v>
      </c>
      <c r="C241" s="19" t="s">
        <v>21</v>
      </c>
      <c r="D241" s="3" t="s">
        <v>118</v>
      </c>
      <c r="E241" s="3" t="s">
        <v>283</v>
      </c>
      <c r="F241" s="7" t="s">
        <v>649</v>
      </c>
      <c r="G241" s="39">
        <v>15</v>
      </c>
      <c r="H241" s="21">
        <v>125</v>
      </c>
      <c r="I241" s="21">
        <f t="shared" si="30"/>
        <v>158.35</v>
      </c>
      <c r="J241" s="21">
        <f t="shared" si="32"/>
        <v>2375.25</v>
      </c>
    </row>
    <row r="242" spans="1:10" s="10" customFormat="1" ht="15" customHeight="1" outlineLevel="2" x14ac:dyDescent="0.2">
      <c r="A242" s="3" t="s">
        <v>107</v>
      </c>
      <c r="B242" s="15">
        <v>72900</v>
      </c>
      <c r="C242" s="19" t="s">
        <v>227</v>
      </c>
      <c r="D242" s="3" t="s">
        <v>315</v>
      </c>
      <c r="E242" s="3" t="s">
        <v>284</v>
      </c>
      <c r="F242" s="7" t="s">
        <v>169</v>
      </c>
      <c r="G242" s="39">
        <v>75</v>
      </c>
      <c r="H242" s="21">
        <v>5.61</v>
      </c>
      <c r="I242" s="21">
        <f t="shared" si="30"/>
        <v>7.11</v>
      </c>
      <c r="J242" s="21">
        <f t="shared" si="32"/>
        <v>533.25</v>
      </c>
    </row>
    <row r="243" spans="1:10" s="10" customFormat="1" ht="15" customHeight="1" outlineLevel="1" x14ac:dyDescent="0.2">
      <c r="A243" s="12" t="s">
        <v>119</v>
      </c>
      <c r="B243" s="16"/>
      <c r="C243" s="16"/>
      <c r="D243" s="12" t="s">
        <v>768</v>
      </c>
      <c r="E243" s="12"/>
      <c r="F243" s="12"/>
      <c r="G243" s="6"/>
      <c r="H243" s="20"/>
      <c r="I243" s="20">
        <f t="shared" si="30"/>
        <v>0</v>
      </c>
      <c r="J243" s="20">
        <f>SUBTOTAL(9,J244:J256)</f>
        <v>27876.585876000008</v>
      </c>
    </row>
    <row r="244" spans="1:10" s="10" customFormat="1" ht="15" customHeight="1" outlineLevel="2" x14ac:dyDescent="0.2">
      <c r="A244" s="34" t="s">
        <v>215</v>
      </c>
      <c r="B244" s="35"/>
      <c r="C244" s="35"/>
      <c r="D244" s="34" t="s">
        <v>463</v>
      </c>
      <c r="E244" s="34"/>
      <c r="F244" s="34"/>
      <c r="G244" s="36"/>
      <c r="H244" s="37"/>
      <c r="I244" s="37">
        <f t="shared" si="30"/>
        <v>0</v>
      </c>
      <c r="J244" s="37">
        <f>SUBTOTAL(9,J245:J250)</f>
        <v>22575.883506000006</v>
      </c>
    </row>
    <row r="245" spans="1:10" s="10" customFormat="1" ht="22.5" customHeight="1" outlineLevel="3" x14ac:dyDescent="0.2">
      <c r="A245" s="3" t="s">
        <v>294</v>
      </c>
      <c r="B245" s="19" t="s">
        <v>241</v>
      </c>
      <c r="C245" s="19" t="s">
        <v>21</v>
      </c>
      <c r="D245" s="3" t="s">
        <v>511</v>
      </c>
      <c r="E245" s="3" t="s">
        <v>239</v>
      </c>
      <c r="F245" s="7" t="s">
        <v>168</v>
      </c>
      <c r="G245" s="39">
        <v>11.772</v>
      </c>
      <c r="H245" s="21">
        <v>178.27</v>
      </c>
      <c r="I245" s="21">
        <f t="shared" si="30"/>
        <v>225.83</v>
      </c>
      <c r="J245" s="21">
        <f t="shared" ref="J245:J250" si="33">G245*I245</f>
        <v>2658.4707600000002</v>
      </c>
    </row>
    <row r="246" spans="1:10" s="10" customFormat="1" ht="22.5" customHeight="1" outlineLevel="3" x14ac:dyDescent="0.2">
      <c r="A246" s="3" t="s">
        <v>295</v>
      </c>
      <c r="B246" s="19" t="s">
        <v>242</v>
      </c>
      <c r="C246" s="19" t="s">
        <v>21</v>
      </c>
      <c r="D246" s="3" t="s">
        <v>491</v>
      </c>
      <c r="E246" s="3" t="s">
        <v>239</v>
      </c>
      <c r="F246" s="7" t="s">
        <v>168</v>
      </c>
      <c r="G246" s="39">
        <v>23.139000000000003</v>
      </c>
      <c r="H246" s="21">
        <v>176.65</v>
      </c>
      <c r="I246" s="21">
        <f t="shared" si="30"/>
        <v>223.78</v>
      </c>
      <c r="J246" s="21">
        <f t="shared" si="33"/>
        <v>5178.0454200000004</v>
      </c>
    </row>
    <row r="247" spans="1:10" s="10" customFormat="1" ht="22.5" customHeight="1" outlineLevel="3" x14ac:dyDescent="0.2">
      <c r="A247" s="3" t="s">
        <v>296</v>
      </c>
      <c r="B247" s="19" t="s">
        <v>243</v>
      </c>
      <c r="C247" s="19" t="s">
        <v>21</v>
      </c>
      <c r="D247" s="3" t="s">
        <v>572</v>
      </c>
      <c r="E247" s="3" t="s">
        <v>239</v>
      </c>
      <c r="F247" s="7" t="s">
        <v>168</v>
      </c>
      <c r="G247" s="39">
        <v>1.89</v>
      </c>
      <c r="H247" s="21">
        <v>275.54000000000002</v>
      </c>
      <c r="I247" s="21">
        <f t="shared" si="30"/>
        <v>349.05</v>
      </c>
      <c r="J247" s="21">
        <f t="shared" si="33"/>
        <v>659.70449999999994</v>
      </c>
    </row>
    <row r="248" spans="1:10" s="10" customFormat="1" ht="15" customHeight="1" outlineLevel="3" x14ac:dyDescent="0.2">
      <c r="A248" s="3" t="s">
        <v>297</v>
      </c>
      <c r="B248" s="19" t="s">
        <v>244</v>
      </c>
      <c r="C248" s="19" t="s">
        <v>21</v>
      </c>
      <c r="D248" s="3" t="s">
        <v>595</v>
      </c>
      <c r="E248" s="3" t="s">
        <v>239</v>
      </c>
      <c r="F248" s="7" t="s">
        <v>168</v>
      </c>
      <c r="G248" s="39">
        <v>32.049000000000007</v>
      </c>
      <c r="H248" s="21">
        <v>176.65</v>
      </c>
      <c r="I248" s="21">
        <f t="shared" si="30"/>
        <v>223.78</v>
      </c>
      <c r="J248" s="21">
        <f t="shared" si="33"/>
        <v>7171.9252200000019</v>
      </c>
    </row>
    <row r="249" spans="1:10" s="10" customFormat="1" ht="15" customHeight="1" outlineLevel="3" x14ac:dyDescent="0.2">
      <c r="A249" s="3" t="s">
        <v>298</v>
      </c>
      <c r="B249" s="19" t="s">
        <v>244</v>
      </c>
      <c r="C249" s="19" t="s">
        <v>21</v>
      </c>
      <c r="D249" s="3" t="s">
        <v>344</v>
      </c>
      <c r="E249" s="3" t="s">
        <v>239</v>
      </c>
      <c r="F249" s="7" t="s">
        <v>168</v>
      </c>
      <c r="G249" s="39">
        <v>28.343699999999998</v>
      </c>
      <c r="H249" s="21">
        <v>176.65</v>
      </c>
      <c r="I249" s="21">
        <f t="shared" si="30"/>
        <v>223.78</v>
      </c>
      <c r="J249" s="21">
        <f t="shared" si="33"/>
        <v>6342.7531859999999</v>
      </c>
    </row>
    <row r="250" spans="1:10" s="10" customFormat="1" ht="15" customHeight="1" outlineLevel="3" x14ac:dyDescent="0.2">
      <c r="A250" s="3" t="s">
        <v>299</v>
      </c>
      <c r="B250" s="19" t="s">
        <v>402</v>
      </c>
      <c r="C250" s="19" t="s">
        <v>21</v>
      </c>
      <c r="D250" s="3" t="s">
        <v>596</v>
      </c>
      <c r="E250" s="3" t="s">
        <v>239</v>
      </c>
      <c r="F250" s="7" t="s">
        <v>168</v>
      </c>
      <c r="G250" s="39">
        <v>4.2944999999999993</v>
      </c>
      <c r="H250" s="21">
        <v>103.85</v>
      </c>
      <c r="I250" s="21">
        <f t="shared" si="30"/>
        <v>131.56</v>
      </c>
      <c r="J250" s="21">
        <f t="shared" si="33"/>
        <v>564.98441999999989</v>
      </c>
    </row>
    <row r="251" spans="1:10" s="10" customFormat="1" ht="15" customHeight="1" outlineLevel="2" x14ac:dyDescent="0.2">
      <c r="A251" s="34" t="s">
        <v>216</v>
      </c>
      <c r="B251" s="35"/>
      <c r="C251" s="35"/>
      <c r="D251" s="34" t="s">
        <v>498</v>
      </c>
      <c r="E251" s="34"/>
      <c r="F251" s="34"/>
      <c r="G251" s="36"/>
      <c r="H251" s="37"/>
      <c r="I251" s="37">
        <f t="shared" si="30"/>
        <v>0</v>
      </c>
      <c r="J251" s="37">
        <f>SUBTOTAL(9,J252:J256)</f>
        <v>5300.70237</v>
      </c>
    </row>
    <row r="252" spans="1:10" s="10" customFormat="1" ht="15" customHeight="1" outlineLevel="3" x14ac:dyDescent="0.2">
      <c r="A252" s="3" t="s">
        <v>190</v>
      </c>
      <c r="B252" s="15">
        <v>129</v>
      </c>
      <c r="C252" s="19" t="s">
        <v>21</v>
      </c>
      <c r="D252" s="3" t="s">
        <v>500</v>
      </c>
      <c r="E252" s="3" t="s">
        <v>239</v>
      </c>
      <c r="F252" s="7" t="s">
        <v>168</v>
      </c>
      <c r="G252" s="39">
        <v>2.4300000000000002</v>
      </c>
      <c r="H252" s="21">
        <v>933.26</v>
      </c>
      <c r="I252" s="21">
        <f t="shared" si="30"/>
        <v>1182.25</v>
      </c>
      <c r="J252" s="21">
        <f t="shared" ref="J252:J256" si="34">G252*I252</f>
        <v>2872.8675000000003</v>
      </c>
    </row>
    <row r="253" spans="1:10" s="10" customFormat="1" ht="15" customHeight="1" outlineLevel="3" x14ac:dyDescent="0.2">
      <c r="A253" s="3" t="s">
        <v>191</v>
      </c>
      <c r="B253" s="15">
        <v>130</v>
      </c>
      <c r="C253" s="19" t="s">
        <v>21</v>
      </c>
      <c r="D253" s="3" t="s">
        <v>466</v>
      </c>
      <c r="E253" s="3" t="s">
        <v>239</v>
      </c>
      <c r="F253" s="7" t="s">
        <v>168</v>
      </c>
      <c r="G253" s="39">
        <v>1.1880000000000002</v>
      </c>
      <c r="H253" s="21">
        <v>734.45</v>
      </c>
      <c r="I253" s="21">
        <f t="shared" si="30"/>
        <v>930.4</v>
      </c>
      <c r="J253" s="21">
        <f t="shared" si="34"/>
        <v>1105.3152000000002</v>
      </c>
    </row>
    <row r="254" spans="1:10" s="10" customFormat="1" ht="15" customHeight="1" outlineLevel="3" x14ac:dyDescent="0.2">
      <c r="A254" s="3" t="s">
        <v>193</v>
      </c>
      <c r="B254" s="15">
        <v>21</v>
      </c>
      <c r="C254" s="19" t="s">
        <v>21</v>
      </c>
      <c r="D254" s="3" t="s">
        <v>691</v>
      </c>
      <c r="E254" s="3" t="s">
        <v>239</v>
      </c>
      <c r="F254" s="7" t="s">
        <v>168</v>
      </c>
      <c r="G254" s="39">
        <v>0</v>
      </c>
      <c r="H254" s="21">
        <v>114.99</v>
      </c>
      <c r="I254" s="21">
        <f t="shared" si="30"/>
        <v>145.66999999999999</v>
      </c>
      <c r="J254" s="21">
        <f t="shared" si="34"/>
        <v>0</v>
      </c>
    </row>
    <row r="255" spans="1:10" s="10" customFormat="1" ht="15" customHeight="1" outlineLevel="3" x14ac:dyDescent="0.2">
      <c r="A255" s="3" t="s">
        <v>194</v>
      </c>
      <c r="B255" s="15">
        <v>21</v>
      </c>
      <c r="C255" s="19" t="s">
        <v>21</v>
      </c>
      <c r="D255" s="3" t="s">
        <v>517</v>
      </c>
      <c r="E255" s="3" t="s">
        <v>239</v>
      </c>
      <c r="F255" s="7" t="s">
        <v>168</v>
      </c>
      <c r="G255" s="39">
        <v>0</v>
      </c>
      <c r="H255" s="21">
        <v>114.99</v>
      </c>
      <c r="I255" s="21">
        <f t="shared" si="30"/>
        <v>145.66999999999999</v>
      </c>
      <c r="J255" s="21">
        <f t="shared" si="34"/>
        <v>0</v>
      </c>
    </row>
    <row r="256" spans="1:10" s="10" customFormat="1" ht="15" customHeight="1" outlineLevel="3" x14ac:dyDescent="0.2">
      <c r="A256" s="3" t="s">
        <v>195</v>
      </c>
      <c r="B256" s="15">
        <v>30</v>
      </c>
      <c r="C256" s="19" t="s">
        <v>21</v>
      </c>
      <c r="D256" s="3" t="s">
        <v>88</v>
      </c>
      <c r="E256" s="3" t="s">
        <v>705</v>
      </c>
      <c r="F256" s="7" t="s">
        <v>168</v>
      </c>
      <c r="G256" s="39">
        <v>7.2629999999999999</v>
      </c>
      <c r="H256" s="21">
        <v>143.74</v>
      </c>
      <c r="I256" s="21">
        <f t="shared" si="30"/>
        <v>182.09</v>
      </c>
      <c r="J256" s="21">
        <f t="shared" si="34"/>
        <v>1322.5196699999999</v>
      </c>
    </row>
    <row r="257" spans="1:10" s="10" customFormat="1" ht="15" customHeight="1" outlineLevel="1" x14ac:dyDescent="0.2">
      <c r="A257" s="12" t="s">
        <v>674</v>
      </c>
      <c r="B257" s="16"/>
      <c r="C257" s="16"/>
      <c r="D257" s="12" t="s">
        <v>616</v>
      </c>
      <c r="E257" s="12"/>
      <c r="F257" s="12"/>
      <c r="G257" s="6"/>
      <c r="H257" s="20"/>
      <c r="I257" s="20">
        <f t="shared" si="30"/>
        <v>0</v>
      </c>
      <c r="J257" s="20">
        <f>SUBTOTAL(9,J258:J264)</f>
        <v>18364.875648000001</v>
      </c>
    </row>
    <row r="258" spans="1:10" s="10" customFormat="1" ht="15" customHeight="1" outlineLevel="2" x14ac:dyDescent="0.2">
      <c r="A258" s="3" t="s">
        <v>108</v>
      </c>
      <c r="B258" s="19" t="s">
        <v>625</v>
      </c>
      <c r="C258" s="19" t="s">
        <v>21</v>
      </c>
      <c r="D258" s="3" t="s">
        <v>162</v>
      </c>
      <c r="E258" s="3" t="s">
        <v>750</v>
      </c>
      <c r="F258" s="7" t="s">
        <v>168</v>
      </c>
      <c r="G258" s="39">
        <v>477.11999999999989</v>
      </c>
      <c r="H258" s="21">
        <v>15.64</v>
      </c>
      <c r="I258" s="21">
        <f t="shared" si="30"/>
        <v>19.809999999999999</v>
      </c>
      <c r="J258" s="21">
        <f t="shared" ref="J258:J264" si="35">G258*I258</f>
        <v>9451.747199999998</v>
      </c>
    </row>
    <row r="259" spans="1:10" s="10" customFormat="1" ht="15" customHeight="1" outlineLevel="2" x14ac:dyDescent="0.2">
      <c r="A259" s="3" t="s">
        <v>109</v>
      </c>
      <c r="B259" s="19" t="s">
        <v>246</v>
      </c>
      <c r="C259" s="19" t="s">
        <v>21</v>
      </c>
      <c r="D259" s="3" t="s">
        <v>7</v>
      </c>
      <c r="E259" s="3" t="s">
        <v>750</v>
      </c>
      <c r="F259" s="7" t="s">
        <v>168</v>
      </c>
      <c r="G259" s="39">
        <v>488.83519999999999</v>
      </c>
      <c r="H259" s="21">
        <v>7.49</v>
      </c>
      <c r="I259" s="21">
        <f t="shared" si="30"/>
        <v>9.49</v>
      </c>
      <c r="J259" s="21">
        <f t="shared" si="35"/>
        <v>4639.0460480000002</v>
      </c>
    </row>
    <row r="260" spans="1:10" s="10" customFormat="1" ht="15" customHeight="1" outlineLevel="2" x14ac:dyDescent="0.2">
      <c r="A260" s="3" t="s">
        <v>110</v>
      </c>
      <c r="B260" s="19" t="s">
        <v>247</v>
      </c>
      <c r="C260" s="19" t="s">
        <v>21</v>
      </c>
      <c r="D260" s="3" t="s">
        <v>610</v>
      </c>
      <c r="E260" s="3" t="s">
        <v>750</v>
      </c>
      <c r="F260" s="7" t="s">
        <v>168</v>
      </c>
      <c r="G260" s="39">
        <v>6.72</v>
      </c>
      <c r="H260" s="21">
        <v>52.69</v>
      </c>
      <c r="I260" s="21">
        <f t="shared" si="30"/>
        <v>66.75</v>
      </c>
      <c r="J260" s="21">
        <f t="shared" si="35"/>
        <v>448.56</v>
      </c>
    </row>
    <row r="261" spans="1:10" s="10" customFormat="1" ht="15" customHeight="1" outlineLevel="2" x14ac:dyDescent="0.2">
      <c r="A261" s="3" t="s">
        <v>112</v>
      </c>
      <c r="B261" s="19" t="s">
        <v>650</v>
      </c>
      <c r="C261" s="19" t="s">
        <v>21</v>
      </c>
      <c r="D261" s="3" t="s">
        <v>578</v>
      </c>
      <c r="E261" s="3" t="s">
        <v>750</v>
      </c>
      <c r="F261" s="7" t="s">
        <v>168</v>
      </c>
      <c r="G261" s="39">
        <v>6.72</v>
      </c>
      <c r="H261" s="21">
        <v>345.73</v>
      </c>
      <c r="I261" s="21">
        <f t="shared" si="30"/>
        <v>437.97</v>
      </c>
      <c r="J261" s="21">
        <f t="shared" si="35"/>
        <v>2943.1584000000003</v>
      </c>
    </row>
    <row r="262" spans="1:10" s="10" customFormat="1" ht="15" customHeight="1" outlineLevel="2" x14ac:dyDescent="0.2">
      <c r="A262" s="3" t="s">
        <v>113</v>
      </c>
      <c r="B262" s="15">
        <v>72185</v>
      </c>
      <c r="C262" s="19" t="s">
        <v>227</v>
      </c>
      <c r="D262" s="3" t="s">
        <v>289</v>
      </c>
      <c r="E262" s="3" t="s">
        <v>473</v>
      </c>
      <c r="F262" s="7" t="s">
        <v>168</v>
      </c>
      <c r="G262" s="39">
        <v>0</v>
      </c>
      <c r="H262" s="21">
        <v>60.73</v>
      </c>
      <c r="I262" s="21">
        <f t="shared" si="30"/>
        <v>76.930000000000007</v>
      </c>
      <c r="J262" s="21">
        <f t="shared" si="35"/>
        <v>0</v>
      </c>
    </row>
    <row r="263" spans="1:10" s="10" customFormat="1" ht="15" customHeight="1" outlineLevel="2" x14ac:dyDescent="0.2">
      <c r="A263" s="3" t="s">
        <v>114</v>
      </c>
      <c r="B263" s="19" t="s">
        <v>248</v>
      </c>
      <c r="C263" s="19" t="s">
        <v>21</v>
      </c>
      <c r="D263" s="3" t="s">
        <v>509</v>
      </c>
      <c r="E263" s="3" t="s">
        <v>750</v>
      </c>
      <c r="F263" s="7" t="s">
        <v>46</v>
      </c>
      <c r="G263" s="39">
        <v>0.9</v>
      </c>
      <c r="H263" s="21">
        <v>39.229999999999997</v>
      </c>
      <c r="I263" s="21">
        <f t="shared" si="30"/>
        <v>49.7</v>
      </c>
      <c r="J263" s="21">
        <f t="shared" si="35"/>
        <v>44.730000000000004</v>
      </c>
    </row>
    <row r="264" spans="1:10" s="10" customFormat="1" ht="15" customHeight="1" outlineLevel="2" x14ac:dyDescent="0.2">
      <c r="A264" s="3" t="s">
        <v>117</v>
      </c>
      <c r="B264" s="19" t="s">
        <v>249</v>
      </c>
      <c r="C264" s="19" t="s">
        <v>21</v>
      </c>
      <c r="D264" s="3" t="s">
        <v>250</v>
      </c>
      <c r="E264" s="3" t="s">
        <v>750</v>
      </c>
      <c r="F264" s="7" t="s">
        <v>46</v>
      </c>
      <c r="G264" s="39">
        <v>63.650000000000006</v>
      </c>
      <c r="H264" s="21">
        <v>10.39</v>
      </c>
      <c r="I264" s="21">
        <f t="shared" si="30"/>
        <v>13.16</v>
      </c>
      <c r="J264" s="21">
        <f t="shared" si="35"/>
        <v>837.63400000000013</v>
      </c>
    </row>
    <row r="265" spans="1:10" s="10" customFormat="1" ht="15" customHeight="1" outlineLevel="1" x14ac:dyDescent="0.2">
      <c r="A265" s="12" t="s">
        <v>676</v>
      </c>
      <c r="B265" s="16"/>
      <c r="C265" s="16"/>
      <c r="D265" s="12" t="s">
        <v>217</v>
      </c>
      <c r="E265" s="12"/>
      <c r="F265" s="12"/>
      <c r="G265" s="6"/>
      <c r="H265" s="20"/>
      <c r="I265" s="20">
        <f t="shared" si="30"/>
        <v>0</v>
      </c>
      <c r="J265" s="20">
        <f>SUBTOTAL(9,J266:J271)</f>
        <v>13445.68809</v>
      </c>
    </row>
    <row r="266" spans="1:10" s="10" customFormat="1" ht="15" customHeight="1" outlineLevel="2" x14ac:dyDescent="0.2">
      <c r="A266" s="3" t="s">
        <v>14</v>
      </c>
      <c r="B266" s="15">
        <v>88483</v>
      </c>
      <c r="C266" s="19" t="s">
        <v>227</v>
      </c>
      <c r="D266" s="3" t="s">
        <v>580</v>
      </c>
      <c r="E266" s="3" t="s">
        <v>192</v>
      </c>
      <c r="F266" s="7" t="s">
        <v>168</v>
      </c>
      <c r="G266" s="39">
        <v>135.27000000000001</v>
      </c>
      <c r="H266" s="21">
        <v>2.67</v>
      </c>
      <c r="I266" s="21">
        <f t="shared" ref="I266:I329" si="36">ROUND(H266*(1+BDI),2)</f>
        <v>3.38</v>
      </c>
      <c r="J266" s="21">
        <f t="shared" ref="J266:J271" si="37">G266*I266</f>
        <v>457.21260000000001</v>
      </c>
    </row>
    <row r="267" spans="1:10" s="10" customFormat="1" ht="15" customHeight="1" outlineLevel="2" x14ac:dyDescent="0.2">
      <c r="A267" s="3" t="s">
        <v>15</v>
      </c>
      <c r="B267" s="15">
        <v>88497</v>
      </c>
      <c r="C267" s="19" t="s">
        <v>227</v>
      </c>
      <c r="D267" s="3" t="s">
        <v>213</v>
      </c>
      <c r="E267" s="3" t="s">
        <v>192</v>
      </c>
      <c r="F267" s="7" t="s">
        <v>168</v>
      </c>
      <c r="G267" s="39">
        <v>135.27000000000001</v>
      </c>
      <c r="H267" s="21">
        <v>12.88</v>
      </c>
      <c r="I267" s="21">
        <f t="shared" si="36"/>
        <v>16.32</v>
      </c>
      <c r="J267" s="21">
        <f t="shared" si="37"/>
        <v>2207.6064000000001</v>
      </c>
    </row>
    <row r="268" spans="1:10" s="10" customFormat="1" ht="15" customHeight="1" outlineLevel="2" x14ac:dyDescent="0.2">
      <c r="A268" s="3" t="s">
        <v>16</v>
      </c>
      <c r="B268" s="15">
        <v>88489</v>
      </c>
      <c r="C268" s="19" t="s">
        <v>227</v>
      </c>
      <c r="D268" s="3" t="s">
        <v>212</v>
      </c>
      <c r="E268" s="3" t="s">
        <v>192</v>
      </c>
      <c r="F268" s="7" t="s">
        <v>168</v>
      </c>
      <c r="G268" s="39">
        <v>356.7299999999999</v>
      </c>
      <c r="H268" s="21">
        <v>10.91</v>
      </c>
      <c r="I268" s="21">
        <f t="shared" si="36"/>
        <v>13.82</v>
      </c>
      <c r="J268" s="21">
        <f t="shared" si="37"/>
        <v>4930.0085999999992</v>
      </c>
    </row>
    <row r="269" spans="1:10" s="10" customFormat="1" ht="15" customHeight="1" outlineLevel="2" x14ac:dyDescent="0.2">
      <c r="A269" s="3" t="s">
        <v>17</v>
      </c>
      <c r="B269" s="19" t="s">
        <v>540</v>
      </c>
      <c r="C269" s="19" t="s">
        <v>21</v>
      </c>
      <c r="D269" s="3" t="s">
        <v>579</v>
      </c>
      <c r="E269" s="3" t="s">
        <v>705</v>
      </c>
      <c r="F269" s="7" t="s">
        <v>168</v>
      </c>
      <c r="G269" s="39">
        <v>0</v>
      </c>
      <c r="H269" s="21">
        <v>130.55000000000001</v>
      </c>
      <c r="I269" s="21">
        <f t="shared" si="36"/>
        <v>165.38</v>
      </c>
      <c r="J269" s="21">
        <f t="shared" si="37"/>
        <v>0</v>
      </c>
    </row>
    <row r="270" spans="1:10" s="10" customFormat="1" ht="22.5" customHeight="1" outlineLevel="2" x14ac:dyDescent="0.2">
      <c r="A270" s="3" t="s">
        <v>18</v>
      </c>
      <c r="B270" s="19" t="s">
        <v>650</v>
      </c>
      <c r="C270" s="19" t="s">
        <v>21</v>
      </c>
      <c r="D270" s="3" t="s">
        <v>603</v>
      </c>
      <c r="E270" s="3" t="s">
        <v>750</v>
      </c>
      <c r="F270" s="7" t="s">
        <v>168</v>
      </c>
      <c r="G270" s="39">
        <v>10.536</v>
      </c>
      <c r="H270" s="21">
        <v>345.73</v>
      </c>
      <c r="I270" s="21">
        <f t="shared" si="36"/>
        <v>437.97</v>
      </c>
      <c r="J270" s="21">
        <f t="shared" si="37"/>
        <v>4614.4519200000004</v>
      </c>
    </row>
    <row r="271" spans="1:10" s="10" customFormat="1" ht="22.5" customHeight="1" outlineLevel="2" x14ac:dyDescent="0.2">
      <c r="A271" s="3" t="s">
        <v>19</v>
      </c>
      <c r="B271" s="15">
        <v>109</v>
      </c>
      <c r="C271" s="19" t="s">
        <v>21</v>
      </c>
      <c r="D271" s="3" t="s">
        <v>574</v>
      </c>
      <c r="E271" s="3" t="s">
        <v>705</v>
      </c>
      <c r="F271" s="7" t="s">
        <v>168</v>
      </c>
      <c r="G271" s="39">
        <v>11.960999999999999</v>
      </c>
      <c r="H271" s="21">
        <v>81.599999999999994</v>
      </c>
      <c r="I271" s="21">
        <f t="shared" si="36"/>
        <v>103.37</v>
      </c>
      <c r="J271" s="21">
        <f t="shared" si="37"/>
        <v>1236.4085699999998</v>
      </c>
    </row>
    <row r="272" spans="1:10" s="10" customFormat="1" ht="15" customHeight="1" outlineLevel="1" x14ac:dyDescent="0.2">
      <c r="A272" s="12" t="s">
        <v>677</v>
      </c>
      <c r="B272" s="16"/>
      <c r="C272" s="16"/>
      <c r="D272" s="12" t="s">
        <v>739</v>
      </c>
      <c r="E272" s="12"/>
      <c r="F272" s="12"/>
      <c r="G272" s="6"/>
      <c r="H272" s="20"/>
      <c r="I272" s="20">
        <f t="shared" si="36"/>
        <v>0</v>
      </c>
      <c r="J272" s="20">
        <f>SUBTOTAL(9,J273:J281)</f>
        <v>31788.873674999999</v>
      </c>
    </row>
    <row r="273" spans="1:10" s="10" customFormat="1" ht="15" customHeight="1" outlineLevel="2" x14ac:dyDescent="0.2">
      <c r="A273" s="3" t="s">
        <v>695</v>
      </c>
      <c r="B273" s="15">
        <v>96115</v>
      </c>
      <c r="C273" s="19" t="s">
        <v>227</v>
      </c>
      <c r="D273" s="3" t="s">
        <v>474</v>
      </c>
      <c r="E273" s="3" t="s">
        <v>705</v>
      </c>
      <c r="F273" s="7" t="s">
        <v>168</v>
      </c>
      <c r="G273" s="39">
        <v>0</v>
      </c>
      <c r="H273" s="21">
        <v>21.83</v>
      </c>
      <c r="I273" s="21">
        <f t="shared" si="36"/>
        <v>27.65</v>
      </c>
      <c r="J273" s="21">
        <f t="shared" ref="J273:J281" si="38">G273*I273</f>
        <v>0</v>
      </c>
    </row>
    <row r="274" spans="1:10" s="10" customFormat="1" ht="15" customHeight="1" outlineLevel="2" x14ac:dyDescent="0.2">
      <c r="A274" s="3" t="s">
        <v>696</v>
      </c>
      <c r="B274" s="15">
        <v>96115</v>
      </c>
      <c r="C274" s="19" t="s">
        <v>227</v>
      </c>
      <c r="D274" s="3" t="s">
        <v>495</v>
      </c>
      <c r="E274" s="3" t="s">
        <v>705</v>
      </c>
      <c r="F274" s="7" t="s">
        <v>168</v>
      </c>
      <c r="G274" s="39">
        <v>51.5625</v>
      </c>
      <c r="H274" s="21">
        <v>21.83</v>
      </c>
      <c r="I274" s="21">
        <f t="shared" si="36"/>
        <v>27.65</v>
      </c>
      <c r="J274" s="21">
        <f t="shared" si="38"/>
        <v>1425.703125</v>
      </c>
    </row>
    <row r="275" spans="1:10" s="10" customFormat="1" ht="15" customHeight="1" outlineLevel="2" x14ac:dyDescent="0.2">
      <c r="A275" s="3" t="s">
        <v>697</v>
      </c>
      <c r="B275" s="19" t="s">
        <v>276</v>
      </c>
      <c r="C275" s="19" t="s">
        <v>21</v>
      </c>
      <c r="D275" s="3" t="s">
        <v>711</v>
      </c>
      <c r="E275" s="3" t="s">
        <v>705</v>
      </c>
      <c r="F275" s="7" t="s">
        <v>168</v>
      </c>
      <c r="G275" s="39">
        <v>105.17099999999999</v>
      </c>
      <c r="H275" s="21">
        <v>111.9</v>
      </c>
      <c r="I275" s="21">
        <f t="shared" si="36"/>
        <v>141.75</v>
      </c>
      <c r="J275" s="21">
        <f t="shared" si="38"/>
        <v>14907.989249999999</v>
      </c>
    </row>
    <row r="276" spans="1:10" s="10" customFormat="1" ht="15" customHeight="1" outlineLevel="2" x14ac:dyDescent="0.2">
      <c r="A276" s="3" t="s">
        <v>698</v>
      </c>
      <c r="B276" s="15">
        <v>96114</v>
      </c>
      <c r="C276" s="19" t="s">
        <v>227</v>
      </c>
      <c r="D276" s="3" t="s">
        <v>444</v>
      </c>
      <c r="E276" s="3" t="s">
        <v>705</v>
      </c>
      <c r="F276" s="7" t="s">
        <v>168</v>
      </c>
      <c r="G276" s="39">
        <v>34.6</v>
      </c>
      <c r="H276" s="21">
        <v>49.3</v>
      </c>
      <c r="I276" s="21">
        <f t="shared" si="36"/>
        <v>62.45</v>
      </c>
      <c r="J276" s="21">
        <f t="shared" si="38"/>
        <v>2160.77</v>
      </c>
    </row>
    <row r="277" spans="1:10" s="10" customFormat="1" ht="22.5" customHeight="1" outlineLevel="2" x14ac:dyDescent="0.2">
      <c r="A277" s="3" t="s">
        <v>699</v>
      </c>
      <c r="B277" s="19" t="s">
        <v>279</v>
      </c>
      <c r="C277" s="19" t="s">
        <v>21</v>
      </c>
      <c r="D277" s="3" t="s">
        <v>159</v>
      </c>
      <c r="E277" s="3" t="s">
        <v>705</v>
      </c>
      <c r="F277" s="7" t="s">
        <v>168</v>
      </c>
      <c r="G277" s="39">
        <v>60.41</v>
      </c>
      <c r="H277" s="21">
        <v>75.040000000000006</v>
      </c>
      <c r="I277" s="21">
        <f t="shared" si="36"/>
        <v>95.06</v>
      </c>
      <c r="J277" s="21">
        <f t="shared" si="38"/>
        <v>5742.5745999999999</v>
      </c>
    </row>
    <row r="278" spans="1:10" s="10" customFormat="1" ht="15" customHeight="1" outlineLevel="2" x14ac:dyDescent="0.2">
      <c r="A278" s="3" t="s">
        <v>700</v>
      </c>
      <c r="B278" s="15">
        <v>96121</v>
      </c>
      <c r="C278" s="19" t="s">
        <v>227</v>
      </c>
      <c r="D278" s="3" t="s">
        <v>582</v>
      </c>
      <c r="E278" s="3" t="s">
        <v>705</v>
      </c>
      <c r="F278" s="7" t="s">
        <v>38</v>
      </c>
      <c r="G278" s="39">
        <v>88.38</v>
      </c>
      <c r="H278" s="21">
        <v>7.74</v>
      </c>
      <c r="I278" s="21">
        <f t="shared" si="36"/>
        <v>9.81</v>
      </c>
      <c r="J278" s="21">
        <f t="shared" si="38"/>
        <v>867.00779999999997</v>
      </c>
    </row>
    <row r="279" spans="1:10" s="10" customFormat="1" ht="15" customHeight="1" outlineLevel="2" x14ac:dyDescent="0.2">
      <c r="A279" s="3" t="s">
        <v>701</v>
      </c>
      <c r="B279" s="15">
        <v>88482</v>
      </c>
      <c r="C279" s="19" t="s">
        <v>227</v>
      </c>
      <c r="D279" s="3" t="s">
        <v>580</v>
      </c>
      <c r="E279" s="3" t="s">
        <v>192</v>
      </c>
      <c r="F279" s="7" t="s">
        <v>168</v>
      </c>
      <c r="G279" s="39">
        <v>95.009999999999991</v>
      </c>
      <c r="H279" s="21">
        <v>2.94</v>
      </c>
      <c r="I279" s="21">
        <f t="shared" si="36"/>
        <v>3.72</v>
      </c>
      <c r="J279" s="21">
        <f t="shared" si="38"/>
        <v>353.43719999999996</v>
      </c>
    </row>
    <row r="280" spans="1:10" s="10" customFormat="1" ht="15" customHeight="1" outlineLevel="2" x14ac:dyDescent="0.2">
      <c r="A280" s="3" t="s">
        <v>702</v>
      </c>
      <c r="B280" s="15">
        <v>88496</v>
      </c>
      <c r="C280" s="19" t="s">
        <v>227</v>
      </c>
      <c r="D280" s="3" t="s">
        <v>213</v>
      </c>
      <c r="E280" s="3" t="s">
        <v>192</v>
      </c>
      <c r="F280" s="7" t="s">
        <v>168</v>
      </c>
      <c r="G280" s="39">
        <v>105.00999999999999</v>
      </c>
      <c r="H280" s="21">
        <v>23.97</v>
      </c>
      <c r="I280" s="21">
        <f t="shared" si="36"/>
        <v>30.37</v>
      </c>
      <c r="J280" s="21">
        <f t="shared" si="38"/>
        <v>3189.1536999999998</v>
      </c>
    </row>
    <row r="281" spans="1:10" s="10" customFormat="1" ht="15" customHeight="1" outlineLevel="2" x14ac:dyDescent="0.2">
      <c r="A281" s="3" t="s">
        <v>703</v>
      </c>
      <c r="B281" s="15">
        <v>88486</v>
      </c>
      <c r="C281" s="19" t="s">
        <v>227</v>
      </c>
      <c r="D281" s="3" t="s">
        <v>647</v>
      </c>
      <c r="E281" s="3" t="s">
        <v>192</v>
      </c>
      <c r="F281" s="7" t="s">
        <v>168</v>
      </c>
      <c r="G281" s="39">
        <v>256.3</v>
      </c>
      <c r="H281" s="21">
        <v>9.68</v>
      </c>
      <c r="I281" s="21">
        <f t="shared" si="36"/>
        <v>12.26</v>
      </c>
      <c r="J281" s="21">
        <f t="shared" si="38"/>
        <v>3142.2380000000003</v>
      </c>
    </row>
    <row r="282" spans="1:10" s="10" customFormat="1" ht="15" customHeight="1" outlineLevel="1" x14ac:dyDescent="0.2">
      <c r="A282" s="12" t="s">
        <v>678</v>
      </c>
      <c r="B282" s="16"/>
      <c r="C282" s="16"/>
      <c r="D282" s="12" t="s">
        <v>606</v>
      </c>
      <c r="E282" s="12"/>
      <c r="F282" s="12"/>
      <c r="G282" s="6"/>
      <c r="H282" s="20"/>
      <c r="I282" s="20">
        <f t="shared" si="36"/>
        <v>0</v>
      </c>
      <c r="J282" s="20">
        <f>SUBTOTAL(9,J283:J286)</f>
        <v>13264.23</v>
      </c>
    </row>
    <row r="283" spans="1:10" s="10" customFormat="1" ht="15" customHeight="1" outlineLevel="2" x14ac:dyDescent="0.2">
      <c r="A283" s="3" t="s">
        <v>612</v>
      </c>
      <c r="B283" s="19" t="s">
        <v>281</v>
      </c>
      <c r="C283" s="19" t="s">
        <v>21</v>
      </c>
      <c r="D283" s="3" t="s">
        <v>70</v>
      </c>
      <c r="E283" s="3" t="s">
        <v>663</v>
      </c>
      <c r="F283" s="7" t="s">
        <v>730</v>
      </c>
      <c r="G283" s="39">
        <v>2</v>
      </c>
      <c r="H283" s="21">
        <v>4680.59</v>
      </c>
      <c r="I283" s="21">
        <f t="shared" si="36"/>
        <v>5929.37</v>
      </c>
      <c r="J283" s="21">
        <f t="shared" ref="J283:J286" si="39">G283*I283</f>
        <v>11858.74</v>
      </c>
    </row>
    <row r="284" spans="1:10" s="10" customFormat="1" ht="22.5" customHeight="1" outlineLevel="2" x14ac:dyDescent="0.2">
      <c r="A284" s="3" t="s">
        <v>613</v>
      </c>
      <c r="B284" s="19" t="s">
        <v>282</v>
      </c>
      <c r="C284" s="19" t="s">
        <v>21</v>
      </c>
      <c r="D284" s="3" t="s">
        <v>510</v>
      </c>
      <c r="E284" s="3" t="s">
        <v>663</v>
      </c>
      <c r="F284" s="7" t="s">
        <v>730</v>
      </c>
      <c r="G284" s="39">
        <v>0</v>
      </c>
      <c r="H284" s="21">
        <v>1242.69</v>
      </c>
      <c r="I284" s="21">
        <f t="shared" si="36"/>
        <v>1574.24</v>
      </c>
      <c r="J284" s="21">
        <f t="shared" si="39"/>
        <v>0</v>
      </c>
    </row>
    <row r="285" spans="1:10" s="10" customFormat="1" ht="15" customHeight="1" outlineLevel="2" x14ac:dyDescent="0.2">
      <c r="A285" s="3" t="s">
        <v>614</v>
      </c>
      <c r="B285" s="15">
        <v>115</v>
      </c>
      <c r="C285" s="19" t="s">
        <v>21</v>
      </c>
      <c r="D285" s="3" t="s">
        <v>605</v>
      </c>
      <c r="E285" s="3" t="s">
        <v>663</v>
      </c>
      <c r="F285" s="7" t="s">
        <v>730</v>
      </c>
      <c r="G285" s="39">
        <v>6</v>
      </c>
      <c r="H285" s="21">
        <v>113.59</v>
      </c>
      <c r="I285" s="21">
        <f t="shared" si="36"/>
        <v>143.9</v>
      </c>
      <c r="J285" s="21">
        <f t="shared" si="39"/>
        <v>863.40000000000009</v>
      </c>
    </row>
    <row r="286" spans="1:10" s="10" customFormat="1" ht="15" customHeight="1" outlineLevel="2" x14ac:dyDescent="0.2">
      <c r="A286" s="3" t="s">
        <v>615</v>
      </c>
      <c r="B286" s="15">
        <v>138</v>
      </c>
      <c r="C286" s="19" t="s">
        <v>21</v>
      </c>
      <c r="D286" s="3" t="s">
        <v>624</v>
      </c>
      <c r="E286" s="3" t="s">
        <v>663</v>
      </c>
      <c r="F286" s="7" t="s">
        <v>649</v>
      </c>
      <c r="G286" s="39">
        <v>1</v>
      </c>
      <c r="H286" s="21">
        <v>427.92</v>
      </c>
      <c r="I286" s="21">
        <f t="shared" si="36"/>
        <v>542.09</v>
      </c>
      <c r="J286" s="21">
        <f t="shared" si="39"/>
        <v>542.09</v>
      </c>
    </row>
    <row r="287" spans="1:10" s="10" customFormat="1" ht="15" customHeight="1" outlineLevel="1" x14ac:dyDescent="0.2">
      <c r="A287" s="12" t="s">
        <v>679</v>
      </c>
      <c r="B287" s="16"/>
      <c r="C287" s="16"/>
      <c r="D287" s="12" t="s">
        <v>516</v>
      </c>
      <c r="E287" s="12"/>
      <c r="F287" s="12"/>
      <c r="G287" s="6"/>
      <c r="H287" s="20"/>
      <c r="I287" s="20">
        <f t="shared" si="36"/>
        <v>0</v>
      </c>
      <c r="J287" s="20">
        <f>SUBTOTAL(9,J288:J291)</f>
        <v>1621.74595</v>
      </c>
    </row>
    <row r="288" spans="1:10" s="10" customFormat="1" ht="22.5" customHeight="1" outlineLevel="2" x14ac:dyDescent="0.2">
      <c r="A288" s="3" t="s">
        <v>518</v>
      </c>
      <c r="B288" s="15">
        <v>106</v>
      </c>
      <c r="C288" s="19" t="s">
        <v>21</v>
      </c>
      <c r="D288" s="3" t="s">
        <v>347</v>
      </c>
      <c r="E288" s="3" t="s">
        <v>663</v>
      </c>
      <c r="F288" s="7" t="s">
        <v>168</v>
      </c>
      <c r="G288" s="39">
        <v>2.823</v>
      </c>
      <c r="H288" s="21">
        <v>147.19999999999999</v>
      </c>
      <c r="I288" s="21">
        <f t="shared" si="36"/>
        <v>186.47</v>
      </c>
      <c r="J288" s="21">
        <f t="shared" ref="J288:J291" si="40">G288*I288</f>
        <v>526.40481</v>
      </c>
    </row>
    <row r="289" spans="1:10" s="10" customFormat="1" ht="22.5" customHeight="1" outlineLevel="2" x14ac:dyDescent="0.2">
      <c r="A289" s="3" t="s">
        <v>519</v>
      </c>
      <c r="B289" s="19" t="s">
        <v>343</v>
      </c>
      <c r="C289" s="19" t="s">
        <v>21</v>
      </c>
      <c r="D289" s="3" t="s">
        <v>328</v>
      </c>
      <c r="E289" s="3" t="s">
        <v>663</v>
      </c>
      <c r="F289" s="7" t="s">
        <v>168</v>
      </c>
      <c r="G289" s="39">
        <v>0.57200000000000006</v>
      </c>
      <c r="H289" s="21">
        <v>538.89</v>
      </c>
      <c r="I289" s="21">
        <f t="shared" si="36"/>
        <v>682.67</v>
      </c>
      <c r="J289" s="21">
        <f t="shared" si="40"/>
        <v>390.48724000000004</v>
      </c>
    </row>
    <row r="290" spans="1:10" s="10" customFormat="1" ht="22.5" customHeight="1" outlineLevel="2" x14ac:dyDescent="0.2">
      <c r="A290" s="3" t="s">
        <v>520</v>
      </c>
      <c r="B290" s="19" t="s">
        <v>362</v>
      </c>
      <c r="C290" s="19" t="s">
        <v>21</v>
      </c>
      <c r="D290" s="3" t="s">
        <v>201</v>
      </c>
      <c r="E290" s="3" t="s">
        <v>663</v>
      </c>
      <c r="F290" s="7" t="s">
        <v>168</v>
      </c>
      <c r="G290" s="39">
        <v>0</v>
      </c>
      <c r="H290" s="21">
        <v>2160.61</v>
      </c>
      <c r="I290" s="21">
        <f t="shared" si="36"/>
        <v>2737.06</v>
      </c>
      <c r="J290" s="21">
        <f t="shared" si="40"/>
        <v>0</v>
      </c>
    </row>
    <row r="291" spans="1:10" s="10" customFormat="1" ht="15" customHeight="1" outlineLevel="2" x14ac:dyDescent="0.2">
      <c r="A291" s="3" t="s">
        <v>522</v>
      </c>
      <c r="B291" s="15">
        <v>159</v>
      </c>
      <c r="C291" s="19" t="s">
        <v>21</v>
      </c>
      <c r="D291" s="3" t="s">
        <v>587</v>
      </c>
      <c r="E291" s="3" t="s">
        <v>209</v>
      </c>
      <c r="F291" s="7" t="s">
        <v>168</v>
      </c>
      <c r="G291" s="39">
        <v>9.3420000000000005</v>
      </c>
      <c r="H291" s="21">
        <v>59.56</v>
      </c>
      <c r="I291" s="21">
        <f t="shared" si="36"/>
        <v>75.45</v>
      </c>
      <c r="J291" s="21">
        <f t="shared" si="40"/>
        <v>704.85390000000007</v>
      </c>
    </row>
    <row r="292" spans="1:10" s="10" customFormat="1" ht="15" customHeight="1" outlineLevel="1" x14ac:dyDescent="0.2">
      <c r="A292" s="12" t="s">
        <v>680</v>
      </c>
      <c r="B292" s="16"/>
      <c r="C292" s="16"/>
      <c r="D292" s="12" t="s">
        <v>686</v>
      </c>
      <c r="E292" s="12"/>
      <c r="F292" s="12"/>
      <c r="G292" s="6"/>
      <c r="H292" s="20"/>
      <c r="I292" s="20">
        <f t="shared" si="36"/>
        <v>0</v>
      </c>
      <c r="J292" s="20">
        <f>SUBTOTAL(9,J293:J299)</f>
        <v>66084.59</v>
      </c>
    </row>
    <row r="293" spans="1:10" s="10" customFormat="1" ht="15" customHeight="1" outlineLevel="2" x14ac:dyDescent="0.2">
      <c r="A293" s="3" t="s">
        <v>455</v>
      </c>
      <c r="B293" s="19" t="s">
        <v>301</v>
      </c>
      <c r="C293" s="19" t="s">
        <v>21</v>
      </c>
      <c r="D293" s="3" t="s">
        <v>196</v>
      </c>
      <c r="E293" s="3" t="s">
        <v>209</v>
      </c>
      <c r="F293" s="7" t="s">
        <v>730</v>
      </c>
      <c r="G293" s="39">
        <v>51</v>
      </c>
      <c r="H293" s="21">
        <v>97.56</v>
      </c>
      <c r="I293" s="21">
        <f t="shared" si="36"/>
        <v>123.59</v>
      </c>
      <c r="J293" s="21">
        <f t="shared" ref="J293:J295" si="41">G293*I293</f>
        <v>6303.09</v>
      </c>
    </row>
    <row r="294" spans="1:10" s="10" customFormat="1" ht="15" customHeight="1" outlineLevel="2" x14ac:dyDescent="0.2">
      <c r="A294" s="3" t="s">
        <v>456</v>
      </c>
      <c r="B294" s="19" t="s">
        <v>302</v>
      </c>
      <c r="C294" s="19" t="s">
        <v>21</v>
      </c>
      <c r="D294" s="3" t="s">
        <v>372</v>
      </c>
      <c r="E294" s="3" t="s">
        <v>209</v>
      </c>
      <c r="F294" s="7" t="s">
        <v>730</v>
      </c>
      <c r="G294" s="39">
        <v>2</v>
      </c>
      <c r="H294" s="21">
        <v>76.67</v>
      </c>
      <c r="I294" s="21">
        <f t="shared" si="36"/>
        <v>97.13</v>
      </c>
      <c r="J294" s="21">
        <f t="shared" si="41"/>
        <v>194.26</v>
      </c>
    </row>
    <row r="295" spans="1:10" s="10" customFormat="1" ht="15" customHeight="1" outlineLevel="2" x14ac:dyDescent="0.2">
      <c r="A295" s="3" t="s">
        <v>457</v>
      </c>
      <c r="B295" s="19" t="s">
        <v>271</v>
      </c>
      <c r="C295" s="19" t="s">
        <v>21</v>
      </c>
      <c r="D295" s="3" t="s">
        <v>165</v>
      </c>
      <c r="E295" s="3" t="s">
        <v>620</v>
      </c>
      <c r="F295" s="7" t="s">
        <v>730</v>
      </c>
      <c r="G295" s="39">
        <v>40</v>
      </c>
      <c r="H295" s="21">
        <v>7.28</v>
      </c>
      <c r="I295" s="21">
        <f t="shared" si="36"/>
        <v>9.2200000000000006</v>
      </c>
      <c r="J295" s="21">
        <f t="shared" si="41"/>
        <v>368.8</v>
      </c>
    </row>
    <row r="296" spans="1:10" s="10" customFormat="1" ht="15" customHeight="1" outlineLevel="2" x14ac:dyDescent="0.2">
      <c r="A296" s="34" t="s">
        <v>458</v>
      </c>
      <c r="B296" s="35"/>
      <c r="C296" s="35"/>
      <c r="D296" s="34" t="s">
        <v>661</v>
      </c>
      <c r="E296" s="34"/>
      <c r="F296" s="34"/>
      <c r="G296" s="36"/>
      <c r="H296" s="37"/>
      <c r="I296" s="37">
        <f t="shared" si="36"/>
        <v>0</v>
      </c>
      <c r="J296" s="37">
        <f>SUBTOTAL(9,J297:J299)</f>
        <v>59218.44</v>
      </c>
    </row>
    <row r="297" spans="1:10" s="10" customFormat="1" ht="15" customHeight="1" outlineLevel="3" x14ac:dyDescent="0.2">
      <c r="A297" s="3" t="s">
        <v>539</v>
      </c>
      <c r="B297" s="19" t="s">
        <v>360</v>
      </c>
      <c r="C297" s="19" t="s">
        <v>21</v>
      </c>
      <c r="D297" s="3" t="s">
        <v>731</v>
      </c>
      <c r="E297" s="3" t="s">
        <v>209</v>
      </c>
      <c r="F297" s="7" t="s">
        <v>730</v>
      </c>
      <c r="G297" s="39">
        <v>4</v>
      </c>
      <c r="H297" s="21">
        <v>296.08</v>
      </c>
      <c r="I297" s="21">
        <f t="shared" si="36"/>
        <v>375.07</v>
      </c>
      <c r="J297" s="21">
        <f t="shared" ref="J297:J299" si="42">G297*I297</f>
        <v>1500.28</v>
      </c>
    </row>
    <row r="298" spans="1:10" s="10" customFormat="1" ht="15" customHeight="1" outlineLevel="3" x14ac:dyDescent="0.2">
      <c r="A298" s="3" t="s">
        <v>541</v>
      </c>
      <c r="B298" s="19" t="s">
        <v>304</v>
      </c>
      <c r="C298" s="19" t="s">
        <v>21</v>
      </c>
      <c r="D298" s="3" t="s">
        <v>726</v>
      </c>
      <c r="E298" s="3" t="s">
        <v>209</v>
      </c>
      <c r="F298" s="7" t="s">
        <v>730</v>
      </c>
      <c r="G298" s="39">
        <v>28</v>
      </c>
      <c r="H298" s="21">
        <v>324.08</v>
      </c>
      <c r="I298" s="21">
        <f t="shared" si="36"/>
        <v>410.54</v>
      </c>
      <c r="J298" s="21">
        <f t="shared" si="42"/>
        <v>11495.12</v>
      </c>
    </row>
    <row r="299" spans="1:10" s="10" customFormat="1" ht="15" customHeight="1" outlineLevel="3" x14ac:dyDescent="0.2">
      <c r="A299" s="3" t="s">
        <v>543</v>
      </c>
      <c r="B299" s="19" t="s">
        <v>305</v>
      </c>
      <c r="C299" s="19" t="s">
        <v>21</v>
      </c>
      <c r="D299" s="3" t="s">
        <v>11</v>
      </c>
      <c r="E299" s="3" t="s">
        <v>209</v>
      </c>
      <c r="F299" s="7" t="s">
        <v>730</v>
      </c>
      <c r="G299" s="39">
        <v>96</v>
      </c>
      <c r="H299" s="21">
        <v>380.08</v>
      </c>
      <c r="I299" s="21">
        <f t="shared" si="36"/>
        <v>481.49</v>
      </c>
      <c r="J299" s="21">
        <f t="shared" si="42"/>
        <v>46223.040000000001</v>
      </c>
    </row>
    <row r="300" spans="1:10" s="10" customFormat="1" ht="15" customHeight="1" outlineLevel="1" x14ac:dyDescent="0.2">
      <c r="A300" s="12" t="s">
        <v>681</v>
      </c>
      <c r="B300" s="16"/>
      <c r="C300" s="16"/>
      <c r="D300" s="12" t="s">
        <v>286</v>
      </c>
      <c r="E300" s="12"/>
      <c r="F300" s="12"/>
      <c r="G300" s="6"/>
      <c r="H300" s="20"/>
      <c r="I300" s="20">
        <f t="shared" si="36"/>
        <v>0</v>
      </c>
      <c r="J300" s="20">
        <f>SUBTOTAL(9,J301)</f>
        <v>619.41000000000008</v>
      </c>
    </row>
    <row r="301" spans="1:10" s="10" customFormat="1" ht="15" customHeight="1" outlineLevel="2" x14ac:dyDescent="0.2">
      <c r="A301" s="3" t="s">
        <v>314</v>
      </c>
      <c r="B301" s="15">
        <v>96</v>
      </c>
      <c r="C301" s="19" t="s">
        <v>21</v>
      </c>
      <c r="D301" s="3" t="s">
        <v>399</v>
      </c>
      <c r="E301" s="3" t="s">
        <v>209</v>
      </c>
      <c r="F301" s="7" t="s">
        <v>649</v>
      </c>
      <c r="G301" s="39">
        <v>11</v>
      </c>
      <c r="H301" s="21">
        <v>44.45</v>
      </c>
      <c r="I301" s="21">
        <f t="shared" si="36"/>
        <v>56.31</v>
      </c>
      <c r="J301" s="21">
        <f>G301*I301</f>
        <v>619.41000000000008</v>
      </c>
    </row>
    <row r="302" spans="1:10" s="10" customFormat="1" ht="15" customHeight="1" outlineLevel="1" x14ac:dyDescent="0.2">
      <c r="A302" s="12" t="s">
        <v>324</v>
      </c>
      <c r="B302" s="16"/>
      <c r="C302" s="16"/>
      <c r="D302" s="12" t="s">
        <v>454</v>
      </c>
      <c r="E302" s="12"/>
      <c r="F302" s="12"/>
      <c r="G302" s="6"/>
      <c r="H302" s="20"/>
      <c r="I302" s="20">
        <f t="shared" si="36"/>
        <v>0</v>
      </c>
      <c r="J302" s="20">
        <f>SUBTOTAL(9,J303:J304)</f>
        <v>1038.0120000000002</v>
      </c>
    </row>
    <row r="303" spans="1:10" s="10" customFormat="1" ht="15" customHeight="1" outlineLevel="2" x14ac:dyDescent="0.2">
      <c r="A303" s="3" t="s">
        <v>622</v>
      </c>
      <c r="B303" s="15">
        <v>137</v>
      </c>
      <c r="C303" s="19" t="s">
        <v>21</v>
      </c>
      <c r="D303" s="3" t="s">
        <v>259</v>
      </c>
      <c r="E303" s="3" t="s">
        <v>209</v>
      </c>
      <c r="F303" s="7" t="s">
        <v>730</v>
      </c>
      <c r="G303" s="39">
        <v>1</v>
      </c>
      <c r="H303" s="21">
        <v>31.73</v>
      </c>
      <c r="I303" s="21">
        <f t="shared" si="36"/>
        <v>40.200000000000003</v>
      </c>
      <c r="J303" s="21">
        <f t="shared" ref="J303:J304" si="43">G303*I303</f>
        <v>40.200000000000003</v>
      </c>
    </row>
    <row r="304" spans="1:10" s="10" customFormat="1" ht="15" customHeight="1" outlineLevel="2" x14ac:dyDescent="0.2">
      <c r="A304" s="3" t="s">
        <v>623</v>
      </c>
      <c r="B304" s="19" t="s">
        <v>361</v>
      </c>
      <c r="C304" s="19" t="s">
        <v>21</v>
      </c>
      <c r="D304" s="3" t="s">
        <v>654</v>
      </c>
      <c r="E304" s="3" t="s">
        <v>209</v>
      </c>
      <c r="F304" s="7" t="s">
        <v>168</v>
      </c>
      <c r="G304" s="39">
        <v>2.7</v>
      </c>
      <c r="H304" s="21">
        <v>291.73</v>
      </c>
      <c r="I304" s="21">
        <f t="shared" si="36"/>
        <v>369.56</v>
      </c>
      <c r="J304" s="21">
        <f t="shared" si="43"/>
        <v>997.81200000000013</v>
      </c>
    </row>
    <row r="305" spans="1:10" s="10" customFormat="1" ht="15" customHeight="1" x14ac:dyDescent="0.2">
      <c r="A305" s="30" t="s">
        <v>141</v>
      </c>
      <c r="B305" s="31"/>
      <c r="C305" s="31"/>
      <c r="D305" s="30" t="s">
        <v>771</v>
      </c>
      <c r="E305" s="30"/>
      <c r="F305" s="30"/>
      <c r="G305" s="32"/>
      <c r="H305" s="33"/>
      <c r="I305" s="33">
        <f t="shared" si="36"/>
        <v>0</v>
      </c>
      <c r="J305" s="33">
        <f>SUBTOTAL(9,J306:J341)</f>
        <v>67366.270500000013</v>
      </c>
    </row>
    <row r="306" spans="1:10" s="10" customFormat="1" ht="15" customHeight="1" outlineLevel="1" x14ac:dyDescent="0.2">
      <c r="A306" s="12" t="s">
        <v>382</v>
      </c>
      <c r="B306" s="16"/>
      <c r="C306" s="16"/>
      <c r="D306" s="12" t="s">
        <v>706</v>
      </c>
      <c r="E306" s="12"/>
      <c r="F306" s="12"/>
      <c r="G306" s="6"/>
      <c r="H306" s="20"/>
      <c r="I306" s="20">
        <f t="shared" si="36"/>
        <v>0</v>
      </c>
      <c r="J306" s="20">
        <f>SUBTOTAL(9,J307:J314)</f>
        <v>16757.092000000001</v>
      </c>
    </row>
    <row r="307" spans="1:10" s="10" customFormat="1" ht="15" customHeight="1" outlineLevel="2" x14ac:dyDescent="0.2">
      <c r="A307" s="3" t="s">
        <v>583</v>
      </c>
      <c r="B307" s="15">
        <v>85416</v>
      </c>
      <c r="C307" s="19" t="s">
        <v>227</v>
      </c>
      <c r="D307" s="3" t="s">
        <v>635</v>
      </c>
      <c r="E307" s="3" t="s">
        <v>620</v>
      </c>
      <c r="F307" s="7" t="s">
        <v>400</v>
      </c>
      <c r="G307" s="39">
        <v>15</v>
      </c>
      <c r="H307" s="21">
        <v>15.99</v>
      </c>
      <c r="I307" s="21">
        <f t="shared" si="36"/>
        <v>20.260000000000002</v>
      </c>
      <c r="J307" s="21">
        <f t="shared" ref="J307:J314" si="44">G307*I307</f>
        <v>303.90000000000003</v>
      </c>
    </row>
    <row r="308" spans="1:10" s="10" customFormat="1" ht="15" customHeight="1" outlineLevel="2" x14ac:dyDescent="0.2">
      <c r="A308" s="3" t="s">
        <v>585</v>
      </c>
      <c r="B308" s="15">
        <v>48</v>
      </c>
      <c r="C308" s="19" t="s">
        <v>21</v>
      </c>
      <c r="D308" s="3" t="s">
        <v>752</v>
      </c>
      <c r="E308" s="3" t="s">
        <v>620</v>
      </c>
      <c r="F308" s="7" t="s">
        <v>649</v>
      </c>
      <c r="G308" s="39">
        <v>87</v>
      </c>
      <c r="H308" s="21">
        <v>4.5599999999999996</v>
      </c>
      <c r="I308" s="21">
        <f t="shared" si="36"/>
        <v>5.78</v>
      </c>
      <c r="J308" s="21">
        <f t="shared" si="44"/>
        <v>502.86</v>
      </c>
    </row>
    <row r="309" spans="1:10" s="10" customFormat="1" ht="15" customHeight="1" outlineLevel="2" x14ac:dyDescent="0.2">
      <c r="A309" s="3" t="s">
        <v>588</v>
      </c>
      <c r="B309" s="15">
        <v>85416</v>
      </c>
      <c r="C309" s="19" t="s">
        <v>227</v>
      </c>
      <c r="D309" s="3" t="s">
        <v>318</v>
      </c>
      <c r="E309" s="3" t="s">
        <v>620</v>
      </c>
      <c r="F309" s="7" t="s">
        <v>400</v>
      </c>
      <c r="G309" s="39">
        <v>40</v>
      </c>
      <c r="H309" s="21">
        <v>15.99</v>
      </c>
      <c r="I309" s="21">
        <f t="shared" si="36"/>
        <v>20.260000000000002</v>
      </c>
      <c r="J309" s="21">
        <f t="shared" si="44"/>
        <v>810.40000000000009</v>
      </c>
    </row>
    <row r="310" spans="1:10" s="10" customFormat="1" ht="15" customHeight="1" outlineLevel="2" x14ac:dyDescent="0.2">
      <c r="A310" s="3" t="s">
        <v>589</v>
      </c>
      <c r="B310" s="15">
        <v>85332</v>
      </c>
      <c r="C310" s="19" t="s">
        <v>227</v>
      </c>
      <c r="D310" s="3" t="s">
        <v>198</v>
      </c>
      <c r="E310" s="3" t="s">
        <v>620</v>
      </c>
      <c r="F310" s="7" t="s">
        <v>400</v>
      </c>
      <c r="G310" s="39">
        <v>65</v>
      </c>
      <c r="H310" s="21">
        <v>6.35</v>
      </c>
      <c r="I310" s="21">
        <f t="shared" si="36"/>
        <v>8.0399999999999991</v>
      </c>
      <c r="J310" s="21">
        <f t="shared" si="44"/>
        <v>522.59999999999991</v>
      </c>
    </row>
    <row r="311" spans="1:10" s="10" customFormat="1" ht="15" customHeight="1" outlineLevel="2" x14ac:dyDescent="0.2">
      <c r="A311" s="3" t="s">
        <v>590</v>
      </c>
      <c r="B311" s="19" t="s">
        <v>340</v>
      </c>
      <c r="C311" s="19" t="s">
        <v>21</v>
      </c>
      <c r="D311" s="3" t="s">
        <v>94</v>
      </c>
      <c r="E311" s="3" t="s">
        <v>620</v>
      </c>
      <c r="F311" s="7" t="s">
        <v>46</v>
      </c>
      <c r="G311" s="39">
        <v>26.15</v>
      </c>
      <c r="H311" s="21">
        <v>13.48</v>
      </c>
      <c r="I311" s="21">
        <f t="shared" si="36"/>
        <v>17.079999999999998</v>
      </c>
      <c r="J311" s="21">
        <f t="shared" si="44"/>
        <v>446.64199999999994</v>
      </c>
    </row>
    <row r="312" spans="1:10" s="10" customFormat="1" ht="15" customHeight="1" outlineLevel="2" x14ac:dyDescent="0.2">
      <c r="A312" s="3" t="s">
        <v>591</v>
      </c>
      <c r="B312" s="15">
        <v>85336</v>
      </c>
      <c r="C312" s="19" t="s">
        <v>227</v>
      </c>
      <c r="D312" s="3" t="s">
        <v>467</v>
      </c>
      <c r="E312" s="3" t="s">
        <v>620</v>
      </c>
      <c r="F312" s="7" t="s">
        <v>38</v>
      </c>
      <c r="G312" s="39">
        <v>268.75</v>
      </c>
      <c r="H312" s="21">
        <v>6.35</v>
      </c>
      <c r="I312" s="21">
        <f t="shared" si="36"/>
        <v>8.0399999999999991</v>
      </c>
      <c r="J312" s="21">
        <f t="shared" si="44"/>
        <v>2160.7499999999995</v>
      </c>
    </row>
    <row r="313" spans="1:10" s="10" customFormat="1" ht="15" customHeight="1" outlineLevel="2" x14ac:dyDescent="0.2">
      <c r="A313" s="3" t="s">
        <v>593</v>
      </c>
      <c r="B313" s="15">
        <v>85407</v>
      </c>
      <c r="C313" s="19" t="s">
        <v>227</v>
      </c>
      <c r="D313" s="3" t="s">
        <v>668</v>
      </c>
      <c r="E313" s="3" t="s">
        <v>620</v>
      </c>
      <c r="F313" s="7" t="s">
        <v>38</v>
      </c>
      <c r="G313" s="39">
        <v>810</v>
      </c>
      <c r="H313" s="21">
        <v>11.66</v>
      </c>
      <c r="I313" s="21">
        <f t="shared" si="36"/>
        <v>14.77</v>
      </c>
      <c r="J313" s="21">
        <f t="shared" si="44"/>
        <v>11963.699999999999</v>
      </c>
    </row>
    <row r="314" spans="1:10" s="10" customFormat="1" ht="15" customHeight="1" outlineLevel="2" x14ac:dyDescent="0.2">
      <c r="A314" s="3" t="s">
        <v>594</v>
      </c>
      <c r="B314" s="15">
        <v>48</v>
      </c>
      <c r="C314" s="19" t="s">
        <v>21</v>
      </c>
      <c r="D314" s="3" t="s">
        <v>464</v>
      </c>
      <c r="E314" s="3" t="s">
        <v>620</v>
      </c>
      <c r="F314" s="7" t="s">
        <v>649</v>
      </c>
      <c r="G314" s="39">
        <v>8</v>
      </c>
      <c r="H314" s="21">
        <v>4.5599999999999996</v>
      </c>
      <c r="I314" s="21">
        <f t="shared" si="36"/>
        <v>5.78</v>
      </c>
      <c r="J314" s="21">
        <f t="shared" si="44"/>
        <v>46.24</v>
      </c>
    </row>
    <row r="315" spans="1:10" s="10" customFormat="1" ht="15" customHeight="1" outlineLevel="1" x14ac:dyDescent="0.2">
      <c r="A315" s="12" t="s">
        <v>385</v>
      </c>
      <c r="B315" s="16"/>
      <c r="C315" s="16"/>
      <c r="D315" s="12" t="s">
        <v>554</v>
      </c>
      <c r="E315" s="12"/>
      <c r="F315" s="12"/>
      <c r="G315" s="6"/>
      <c r="H315" s="20"/>
      <c r="I315" s="20">
        <f t="shared" si="36"/>
        <v>0</v>
      </c>
      <c r="J315" s="20">
        <f>SUBTOTAL(9,J316:J319)</f>
        <v>5399.3185000000003</v>
      </c>
    </row>
    <row r="316" spans="1:10" s="10" customFormat="1" ht="15" customHeight="1" outlineLevel="2" x14ac:dyDescent="0.2">
      <c r="A316" s="3" t="s">
        <v>502</v>
      </c>
      <c r="B316" s="15">
        <v>95748</v>
      </c>
      <c r="C316" s="19" t="s">
        <v>227</v>
      </c>
      <c r="D316" s="3" t="s">
        <v>597</v>
      </c>
      <c r="E316" s="3" t="s">
        <v>569</v>
      </c>
      <c r="F316" s="7" t="s">
        <v>38</v>
      </c>
      <c r="G316" s="39">
        <v>4.5</v>
      </c>
      <c r="H316" s="21">
        <v>61.89</v>
      </c>
      <c r="I316" s="21">
        <f t="shared" si="36"/>
        <v>78.400000000000006</v>
      </c>
      <c r="J316" s="21">
        <f t="shared" ref="J316:J319" si="45">G316*I316</f>
        <v>352.8</v>
      </c>
    </row>
    <row r="317" spans="1:10" s="10" customFormat="1" ht="22.5" customHeight="1" outlineLevel="2" x14ac:dyDescent="0.2">
      <c r="A317" s="3" t="s">
        <v>503</v>
      </c>
      <c r="B317" s="15">
        <v>91834</v>
      </c>
      <c r="C317" s="19" t="s">
        <v>227</v>
      </c>
      <c r="D317" s="3" t="s">
        <v>475</v>
      </c>
      <c r="E317" s="3" t="s">
        <v>569</v>
      </c>
      <c r="F317" s="7" t="s">
        <v>46</v>
      </c>
      <c r="G317" s="39">
        <v>144</v>
      </c>
      <c r="H317" s="21">
        <v>15.15</v>
      </c>
      <c r="I317" s="21">
        <f t="shared" si="36"/>
        <v>19.190000000000001</v>
      </c>
      <c r="J317" s="21">
        <f t="shared" si="45"/>
        <v>2763.36</v>
      </c>
    </row>
    <row r="318" spans="1:10" s="10" customFormat="1" ht="15" customHeight="1" outlineLevel="2" x14ac:dyDescent="0.2">
      <c r="A318" s="3" t="s">
        <v>504</v>
      </c>
      <c r="B318" s="15">
        <v>762</v>
      </c>
      <c r="C318" s="19" t="s">
        <v>468</v>
      </c>
      <c r="D318" s="3" t="s">
        <v>563</v>
      </c>
      <c r="E318" s="3" t="s">
        <v>6</v>
      </c>
      <c r="F318" s="7" t="s">
        <v>46</v>
      </c>
      <c r="G318" s="39">
        <v>48</v>
      </c>
      <c r="H318" s="21">
        <v>27.75</v>
      </c>
      <c r="I318" s="21">
        <f t="shared" si="36"/>
        <v>35.15</v>
      </c>
      <c r="J318" s="21">
        <f t="shared" si="45"/>
        <v>1687.1999999999998</v>
      </c>
    </row>
    <row r="319" spans="1:10" s="10" customFormat="1" ht="15" customHeight="1" outlineLevel="2" x14ac:dyDescent="0.2">
      <c r="A319" s="3" t="s">
        <v>505</v>
      </c>
      <c r="B319" s="19" t="s">
        <v>370</v>
      </c>
      <c r="C319" s="19" t="s">
        <v>21</v>
      </c>
      <c r="D319" s="3" t="s">
        <v>465</v>
      </c>
      <c r="E319" s="3" t="s">
        <v>569</v>
      </c>
      <c r="F319" s="7" t="s">
        <v>46</v>
      </c>
      <c r="G319" s="39">
        <v>26.15</v>
      </c>
      <c r="H319" s="21">
        <v>17.989999999999998</v>
      </c>
      <c r="I319" s="21">
        <f t="shared" si="36"/>
        <v>22.79</v>
      </c>
      <c r="J319" s="21">
        <f t="shared" si="45"/>
        <v>595.95849999999996</v>
      </c>
    </row>
    <row r="320" spans="1:10" s="10" customFormat="1" ht="15" customHeight="1" outlineLevel="1" x14ac:dyDescent="0.2">
      <c r="A320" s="12" t="s">
        <v>388</v>
      </c>
      <c r="B320" s="16"/>
      <c r="C320" s="16"/>
      <c r="D320" s="12" t="s">
        <v>446</v>
      </c>
      <c r="E320" s="12"/>
      <c r="F320" s="12"/>
      <c r="G320" s="6"/>
      <c r="H320" s="20"/>
      <c r="I320" s="20">
        <f t="shared" si="36"/>
        <v>0</v>
      </c>
      <c r="J320" s="20">
        <f>SUBTOTAL(9,J321:J325)</f>
        <v>5310.97</v>
      </c>
    </row>
    <row r="321" spans="1:10" s="10" customFormat="1" ht="22.5" customHeight="1" outlineLevel="2" x14ac:dyDescent="0.2">
      <c r="A321" s="3" t="s">
        <v>428</v>
      </c>
      <c r="B321" s="15">
        <v>91925</v>
      </c>
      <c r="C321" s="19" t="s">
        <v>227</v>
      </c>
      <c r="D321" s="3" t="s">
        <v>401</v>
      </c>
      <c r="E321" s="3" t="s">
        <v>569</v>
      </c>
      <c r="F321" s="7" t="s">
        <v>38</v>
      </c>
      <c r="G321" s="39">
        <v>250</v>
      </c>
      <c r="H321" s="21">
        <v>2.25</v>
      </c>
      <c r="I321" s="21">
        <f t="shared" si="36"/>
        <v>2.85</v>
      </c>
      <c r="J321" s="21">
        <f t="shared" ref="J321:J325" si="46">G321*I321</f>
        <v>712.5</v>
      </c>
    </row>
    <row r="322" spans="1:10" s="10" customFormat="1" ht="22.5" customHeight="1" outlineLevel="2" x14ac:dyDescent="0.2">
      <c r="A322" s="3" t="s">
        <v>431</v>
      </c>
      <c r="B322" s="15">
        <v>91927</v>
      </c>
      <c r="C322" s="19" t="s">
        <v>227</v>
      </c>
      <c r="D322" s="3" t="s">
        <v>662</v>
      </c>
      <c r="E322" s="3" t="s">
        <v>569</v>
      </c>
      <c r="F322" s="7" t="s">
        <v>38</v>
      </c>
      <c r="G322" s="39">
        <v>720</v>
      </c>
      <c r="H322" s="21">
        <v>2.96</v>
      </c>
      <c r="I322" s="21">
        <f t="shared" si="36"/>
        <v>3.75</v>
      </c>
      <c r="J322" s="21">
        <f t="shared" si="46"/>
        <v>2700</v>
      </c>
    </row>
    <row r="323" spans="1:10" s="10" customFormat="1" ht="22.5" customHeight="1" outlineLevel="2" x14ac:dyDescent="0.2">
      <c r="A323" s="3" t="s">
        <v>433</v>
      </c>
      <c r="B323" s="15">
        <v>91929</v>
      </c>
      <c r="C323" s="19" t="s">
        <v>227</v>
      </c>
      <c r="D323" s="3" t="s">
        <v>182</v>
      </c>
      <c r="E323" s="3" t="s">
        <v>569</v>
      </c>
      <c r="F323" s="7" t="s">
        <v>38</v>
      </c>
      <c r="G323" s="39">
        <v>25</v>
      </c>
      <c r="H323" s="21">
        <v>4.0999999999999996</v>
      </c>
      <c r="I323" s="21">
        <f t="shared" si="36"/>
        <v>5.19</v>
      </c>
      <c r="J323" s="21">
        <f t="shared" si="46"/>
        <v>129.75</v>
      </c>
    </row>
    <row r="324" spans="1:10" s="10" customFormat="1" ht="22.5" customHeight="1" outlineLevel="2" x14ac:dyDescent="0.2">
      <c r="A324" s="3" t="s">
        <v>435</v>
      </c>
      <c r="B324" s="15">
        <v>92986</v>
      </c>
      <c r="C324" s="19" t="s">
        <v>227</v>
      </c>
      <c r="D324" s="3" t="s">
        <v>100</v>
      </c>
      <c r="E324" s="3" t="s">
        <v>569</v>
      </c>
      <c r="F324" s="7" t="s">
        <v>38</v>
      </c>
      <c r="G324" s="39">
        <v>15</v>
      </c>
      <c r="H324" s="21">
        <v>16.829999999999998</v>
      </c>
      <c r="I324" s="21">
        <f t="shared" si="36"/>
        <v>21.32</v>
      </c>
      <c r="J324" s="21">
        <f t="shared" si="46"/>
        <v>319.8</v>
      </c>
    </row>
    <row r="325" spans="1:10" s="10" customFormat="1" ht="30" customHeight="1" outlineLevel="2" x14ac:dyDescent="0.2">
      <c r="A325" s="3" t="s">
        <v>437</v>
      </c>
      <c r="B325" s="19" t="s">
        <v>368</v>
      </c>
      <c r="C325" s="19" t="s">
        <v>21</v>
      </c>
      <c r="D325" s="3" t="s">
        <v>513</v>
      </c>
      <c r="E325" s="3" t="s">
        <v>569</v>
      </c>
      <c r="F325" s="7" t="s">
        <v>730</v>
      </c>
      <c r="G325" s="39">
        <v>37</v>
      </c>
      <c r="H325" s="21">
        <v>30.91</v>
      </c>
      <c r="I325" s="21">
        <f t="shared" si="36"/>
        <v>39.159999999999997</v>
      </c>
      <c r="J325" s="21">
        <f t="shared" si="46"/>
        <v>1448.9199999999998</v>
      </c>
    </row>
    <row r="326" spans="1:10" s="10" customFormat="1" ht="15" customHeight="1" outlineLevel="1" x14ac:dyDescent="0.2">
      <c r="A326" s="12" t="s">
        <v>391</v>
      </c>
      <c r="B326" s="16"/>
      <c r="C326" s="16"/>
      <c r="D326" s="12" t="s">
        <v>530</v>
      </c>
      <c r="E326" s="12"/>
      <c r="F326" s="12"/>
      <c r="G326" s="6"/>
      <c r="H326" s="20"/>
      <c r="I326" s="20">
        <f t="shared" si="36"/>
        <v>0</v>
      </c>
      <c r="J326" s="20">
        <f>SUBTOTAL(9,J327:J333)</f>
        <v>13905.56</v>
      </c>
    </row>
    <row r="327" spans="1:10" s="10" customFormat="1" ht="15" customHeight="1" outlineLevel="2" x14ac:dyDescent="0.2">
      <c r="A327" s="3" t="s">
        <v>263</v>
      </c>
      <c r="B327" s="15">
        <v>93141</v>
      </c>
      <c r="C327" s="19" t="s">
        <v>227</v>
      </c>
      <c r="D327" s="3" t="s">
        <v>257</v>
      </c>
      <c r="E327" s="3" t="s">
        <v>569</v>
      </c>
      <c r="F327" s="7" t="s">
        <v>400</v>
      </c>
      <c r="G327" s="39">
        <v>8</v>
      </c>
      <c r="H327" s="21">
        <v>144.61000000000001</v>
      </c>
      <c r="I327" s="21">
        <f t="shared" si="36"/>
        <v>183.19</v>
      </c>
      <c r="J327" s="21">
        <f t="shared" ref="J327:J333" si="47">G327*I327</f>
        <v>1465.52</v>
      </c>
    </row>
    <row r="328" spans="1:10" s="10" customFormat="1" ht="15" customHeight="1" outlineLevel="2" x14ac:dyDescent="0.2">
      <c r="A328" s="3" t="s">
        <v>266</v>
      </c>
      <c r="B328" s="15">
        <v>93143</v>
      </c>
      <c r="C328" s="19" t="s">
        <v>227</v>
      </c>
      <c r="D328" s="3" t="s">
        <v>323</v>
      </c>
      <c r="E328" s="3" t="s">
        <v>569</v>
      </c>
      <c r="F328" s="7" t="s">
        <v>400</v>
      </c>
      <c r="G328" s="39">
        <v>15</v>
      </c>
      <c r="H328" s="21">
        <v>146.51</v>
      </c>
      <c r="I328" s="21">
        <f t="shared" si="36"/>
        <v>185.6</v>
      </c>
      <c r="J328" s="21">
        <f t="shared" si="47"/>
        <v>2784</v>
      </c>
    </row>
    <row r="329" spans="1:10" s="10" customFormat="1" ht="15" customHeight="1" outlineLevel="2" x14ac:dyDescent="0.2">
      <c r="A329" s="3" t="s">
        <v>269</v>
      </c>
      <c r="B329" s="19" t="s">
        <v>373</v>
      </c>
      <c r="C329" s="19" t="s">
        <v>21</v>
      </c>
      <c r="D329" s="3" t="s">
        <v>508</v>
      </c>
      <c r="E329" s="3" t="s">
        <v>569</v>
      </c>
      <c r="F329" s="7" t="s">
        <v>730</v>
      </c>
      <c r="G329" s="39">
        <v>0</v>
      </c>
      <c r="H329" s="21">
        <v>184.43</v>
      </c>
      <c r="I329" s="21">
        <f t="shared" si="36"/>
        <v>233.64</v>
      </c>
      <c r="J329" s="21">
        <f t="shared" si="47"/>
        <v>0</v>
      </c>
    </row>
    <row r="330" spans="1:10" s="10" customFormat="1" ht="15" customHeight="1" outlineLevel="2" x14ac:dyDescent="0.2">
      <c r="A330" s="3" t="s">
        <v>273</v>
      </c>
      <c r="B330" s="19" t="s">
        <v>403</v>
      </c>
      <c r="C330" s="19" t="s">
        <v>21</v>
      </c>
      <c r="D330" s="3" t="s">
        <v>8</v>
      </c>
      <c r="E330" s="3" t="s">
        <v>569</v>
      </c>
      <c r="F330" s="7" t="s">
        <v>730</v>
      </c>
      <c r="G330" s="39">
        <v>51</v>
      </c>
      <c r="H330" s="21">
        <v>140.01</v>
      </c>
      <c r="I330" s="21">
        <f t="shared" ref="I330:I393" si="48">ROUND(H330*(1+BDI),2)</f>
        <v>177.36</v>
      </c>
      <c r="J330" s="21">
        <f t="shared" si="47"/>
        <v>9045.36</v>
      </c>
    </row>
    <row r="331" spans="1:10" s="10" customFormat="1" ht="15" customHeight="1" outlineLevel="2" x14ac:dyDescent="0.2">
      <c r="A331" s="3" t="s">
        <v>275</v>
      </c>
      <c r="B331" s="15">
        <v>53</v>
      </c>
      <c r="C331" s="19" t="s">
        <v>21</v>
      </c>
      <c r="D331" s="3" t="s">
        <v>721</v>
      </c>
      <c r="E331" s="3" t="s">
        <v>0</v>
      </c>
      <c r="F331" s="7" t="s">
        <v>649</v>
      </c>
      <c r="G331" s="39">
        <v>4</v>
      </c>
      <c r="H331" s="21">
        <v>35.04</v>
      </c>
      <c r="I331" s="21">
        <f t="shared" si="48"/>
        <v>44.39</v>
      </c>
      <c r="J331" s="21">
        <f t="shared" si="47"/>
        <v>177.56</v>
      </c>
    </row>
    <row r="332" spans="1:10" s="10" customFormat="1" ht="15" customHeight="1" outlineLevel="2" x14ac:dyDescent="0.2">
      <c r="A332" s="3" t="s">
        <v>277</v>
      </c>
      <c r="B332" s="19" t="s">
        <v>413</v>
      </c>
      <c r="C332" s="19" t="s">
        <v>21</v>
      </c>
      <c r="D332" s="3" t="s">
        <v>101</v>
      </c>
      <c r="E332" s="3" t="s">
        <v>569</v>
      </c>
      <c r="F332" s="7" t="s">
        <v>400</v>
      </c>
      <c r="G332" s="39">
        <v>22</v>
      </c>
      <c r="H332" s="21">
        <v>13.43</v>
      </c>
      <c r="I332" s="21">
        <f t="shared" si="48"/>
        <v>17.010000000000002</v>
      </c>
      <c r="J332" s="21">
        <f t="shared" si="47"/>
        <v>374.22</v>
      </c>
    </row>
    <row r="333" spans="1:10" s="10" customFormat="1" ht="22.5" customHeight="1" outlineLevel="2" x14ac:dyDescent="0.2">
      <c r="A333" s="3" t="s">
        <v>280</v>
      </c>
      <c r="B333" s="15">
        <v>91953</v>
      </c>
      <c r="C333" s="19" t="s">
        <v>227</v>
      </c>
      <c r="D333" s="3" t="s">
        <v>659</v>
      </c>
      <c r="E333" s="3" t="s">
        <v>569</v>
      </c>
      <c r="F333" s="7" t="s">
        <v>400</v>
      </c>
      <c r="G333" s="39">
        <v>2</v>
      </c>
      <c r="H333" s="21">
        <v>23.25</v>
      </c>
      <c r="I333" s="21">
        <f t="shared" si="48"/>
        <v>29.45</v>
      </c>
      <c r="J333" s="21">
        <f t="shared" si="47"/>
        <v>58.9</v>
      </c>
    </row>
    <row r="334" spans="1:10" s="10" customFormat="1" ht="15" customHeight="1" outlineLevel="1" x14ac:dyDescent="0.2">
      <c r="A334" s="12" t="s">
        <v>393</v>
      </c>
      <c r="B334" s="16"/>
      <c r="C334" s="16"/>
      <c r="D334" s="12" t="s">
        <v>694</v>
      </c>
      <c r="E334" s="12"/>
      <c r="F334" s="12"/>
      <c r="G334" s="6"/>
      <c r="H334" s="20"/>
      <c r="I334" s="20">
        <f t="shared" si="48"/>
        <v>0</v>
      </c>
      <c r="J334" s="20">
        <f>SUBTOTAL(9,J335:J338)</f>
        <v>25477.890000000003</v>
      </c>
    </row>
    <row r="335" spans="1:10" s="10" customFormat="1" ht="15" customHeight="1" outlineLevel="2" x14ac:dyDescent="0.2">
      <c r="A335" s="3" t="s">
        <v>173</v>
      </c>
      <c r="B335" s="19" t="s">
        <v>450</v>
      </c>
      <c r="C335" s="19" t="s">
        <v>227</v>
      </c>
      <c r="D335" s="3" t="s">
        <v>41</v>
      </c>
      <c r="E335" s="3" t="s">
        <v>569</v>
      </c>
      <c r="F335" s="7" t="s">
        <v>400</v>
      </c>
      <c r="G335" s="39">
        <v>40</v>
      </c>
      <c r="H335" s="21">
        <v>53.97</v>
      </c>
      <c r="I335" s="21">
        <f t="shared" si="48"/>
        <v>68.37</v>
      </c>
      <c r="J335" s="21">
        <f t="shared" ref="J335:J338" si="49">G335*I335</f>
        <v>2734.8</v>
      </c>
    </row>
    <row r="336" spans="1:10" s="10" customFormat="1" ht="15" customHeight="1" outlineLevel="2" x14ac:dyDescent="0.2">
      <c r="A336" s="3" t="s">
        <v>175</v>
      </c>
      <c r="B336" s="19" t="s">
        <v>496</v>
      </c>
      <c r="C336" s="19" t="s">
        <v>227</v>
      </c>
      <c r="D336" s="3" t="s">
        <v>330</v>
      </c>
      <c r="E336" s="3" t="s">
        <v>569</v>
      </c>
      <c r="F336" s="7" t="s">
        <v>730</v>
      </c>
      <c r="G336" s="39">
        <v>2</v>
      </c>
      <c r="H336" s="21">
        <v>23.19</v>
      </c>
      <c r="I336" s="21">
        <f t="shared" si="48"/>
        <v>29.38</v>
      </c>
      <c r="J336" s="21">
        <f t="shared" si="49"/>
        <v>58.76</v>
      </c>
    </row>
    <row r="337" spans="1:10" s="10" customFormat="1" ht="15" customHeight="1" outlineLevel="2" x14ac:dyDescent="0.2">
      <c r="A337" s="3" t="s">
        <v>177</v>
      </c>
      <c r="B337" s="19" t="s">
        <v>342</v>
      </c>
      <c r="C337" s="19" t="s">
        <v>21</v>
      </c>
      <c r="D337" s="3" t="s">
        <v>738</v>
      </c>
      <c r="E337" s="3" t="s">
        <v>569</v>
      </c>
      <c r="F337" s="7" t="s">
        <v>400</v>
      </c>
      <c r="G337" s="39">
        <v>0</v>
      </c>
      <c r="H337" s="21">
        <v>46.05</v>
      </c>
      <c r="I337" s="21">
        <f t="shared" si="48"/>
        <v>58.34</v>
      </c>
      <c r="J337" s="21">
        <f t="shared" si="49"/>
        <v>0</v>
      </c>
    </row>
    <row r="338" spans="1:10" s="10" customFormat="1" ht="15" customHeight="1" outlineLevel="2" x14ac:dyDescent="0.2">
      <c r="A338" s="3" t="s">
        <v>179</v>
      </c>
      <c r="B338" s="15">
        <v>59</v>
      </c>
      <c r="C338" s="19" t="s">
        <v>21</v>
      </c>
      <c r="D338" s="3" t="s">
        <v>492</v>
      </c>
      <c r="E338" s="3" t="s">
        <v>569</v>
      </c>
      <c r="F338" s="7" t="s">
        <v>649</v>
      </c>
      <c r="G338" s="39">
        <v>37</v>
      </c>
      <c r="H338" s="21">
        <v>483.97</v>
      </c>
      <c r="I338" s="21">
        <f t="shared" si="48"/>
        <v>613.09</v>
      </c>
      <c r="J338" s="21">
        <f t="shared" si="49"/>
        <v>22684.33</v>
      </c>
    </row>
    <row r="339" spans="1:10" s="10" customFormat="1" ht="15" customHeight="1" outlineLevel="1" x14ac:dyDescent="0.2">
      <c r="A339" s="12" t="s">
        <v>395</v>
      </c>
      <c r="B339" s="16"/>
      <c r="C339" s="16"/>
      <c r="D339" s="12" t="s">
        <v>145</v>
      </c>
      <c r="E339" s="12"/>
      <c r="F339" s="12"/>
      <c r="G339" s="6"/>
      <c r="H339" s="20"/>
      <c r="I339" s="20">
        <f t="shared" si="48"/>
        <v>0</v>
      </c>
      <c r="J339" s="20">
        <f>SUBTOTAL(9,J340:J341)</f>
        <v>515.44000000000005</v>
      </c>
    </row>
    <row r="340" spans="1:10" s="10" customFormat="1" ht="15" customHeight="1" outlineLevel="2" x14ac:dyDescent="0.2">
      <c r="A340" s="3" t="s">
        <v>48</v>
      </c>
      <c r="B340" s="19" t="s">
        <v>363</v>
      </c>
      <c r="C340" s="19" t="s">
        <v>21</v>
      </c>
      <c r="D340" s="3" t="s">
        <v>197</v>
      </c>
      <c r="E340" s="3" t="s">
        <v>569</v>
      </c>
      <c r="F340" s="7" t="s">
        <v>730</v>
      </c>
      <c r="G340" s="39">
        <v>1</v>
      </c>
      <c r="H340" s="21">
        <v>203.44</v>
      </c>
      <c r="I340" s="21">
        <f t="shared" si="48"/>
        <v>257.72000000000003</v>
      </c>
      <c r="J340" s="21">
        <f t="shared" ref="J340:J341" si="50">G340*I340</f>
        <v>257.72000000000003</v>
      </c>
    </row>
    <row r="341" spans="1:10" s="10" customFormat="1" ht="15" customHeight="1" outlineLevel="2" x14ac:dyDescent="0.2">
      <c r="A341" s="3" t="s">
        <v>50</v>
      </c>
      <c r="B341" s="19" t="s">
        <v>363</v>
      </c>
      <c r="C341" s="19" t="s">
        <v>21</v>
      </c>
      <c r="D341" s="3" t="s">
        <v>208</v>
      </c>
      <c r="E341" s="3" t="s">
        <v>569</v>
      </c>
      <c r="F341" s="7" t="s">
        <v>730</v>
      </c>
      <c r="G341" s="39">
        <v>1</v>
      </c>
      <c r="H341" s="21">
        <v>203.44</v>
      </c>
      <c r="I341" s="21">
        <f t="shared" si="48"/>
        <v>257.72000000000003</v>
      </c>
      <c r="J341" s="21">
        <f t="shared" si="50"/>
        <v>257.72000000000003</v>
      </c>
    </row>
    <row r="342" spans="1:10" s="10" customFormat="1" ht="15" customHeight="1" x14ac:dyDescent="0.2">
      <c r="A342" s="30" t="s">
        <v>142</v>
      </c>
      <c r="B342" s="31"/>
      <c r="C342" s="31"/>
      <c r="D342" s="30" t="s">
        <v>772</v>
      </c>
      <c r="E342" s="30"/>
      <c r="F342" s="30"/>
      <c r="G342" s="32"/>
      <c r="H342" s="33"/>
      <c r="I342" s="33">
        <f t="shared" si="48"/>
        <v>0</v>
      </c>
      <c r="J342" s="33">
        <f>SUBTOTAL(9,J343:J365)</f>
        <v>111361.90000000001</v>
      </c>
    </row>
    <row r="343" spans="1:10" s="10" customFormat="1" ht="15" customHeight="1" outlineLevel="1" x14ac:dyDescent="0.2">
      <c r="A343" s="12" t="s">
        <v>149</v>
      </c>
      <c r="B343" s="16"/>
      <c r="C343" s="16"/>
      <c r="D343" s="12" t="s">
        <v>706</v>
      </c>
      <c r="E343" s="12"/>
      <c r="F343" s="12"/>
      <c r="G343" s="6"/>
      <c r="H343" s="20"/>
      <c r="I343" s="20">
        <f t="shared" si="48"/>
        <v>0</v>
      </c>
      <c r="J343" s="20">
        <f>SUBTOTAL(9,J344:J346)</f>
        <v>11431.1</v>
      </c>
    </row>
    <row r="344" spans="1:10" s="10" customFormat="1" ht="15" customHeight="1" outlineLevel="2" x14ac:dyDescent="0.2">
      <c r="A344" s="3" t="s">
        <v>735</v>
      </c>
      <c r="B344" s="19" t="s">
        <v>340</v>
      </c>
      <c r="C344" s="19" t="s">
        <v>21</v>
      </c>
      <c r="D344" s="3" t="s">
        <v>94</v>
      </c>
      <c r="E344" s="3" t="s">
        <v>620</v>
      </c>
      <c r="F344" s="7" t="s">
        <v>46</v>
      </c>
      <c r="G344" s="39">
        <v>29.5</v>
      </c>
      <c r="H344" s="21">
        <v>13.48</v>
      </c>
      <c r="I344" s="21">
        <f t="shared" si="48"/>
        <v>17.079999999999998</v>
      </c>
      <c r="J344" s="21">
        <f t="shared" ref="J344:J346" si="51">G344*I344</f>
        <v>503.85999999999996</v>
      </c>
    </row>
    <row r="345" spans="1:10" s="10" customFormat="1" ht="15" customHeight="1" outlineLevel="2" x14ac:dyDescent="0.2">
      <c r="A345" s="3" t="s">
        <v>736</v>
      </c>
      <c r="B345" s="15">
        <v>85336</v>
      </c>
      <c r="C345" s="19" t="s">
        <v>227</v>
      </c>
      <c r="D345" s="3" t="s">
        <v>10</v>
      </c>
      <c r="E345" s="3" t="s">
        <v>620</v>
      </c>
      <c r="F345" s="7" t="s">
        <v>38</v>
      </c>
      <c r="G345" s="39">
        <v>106</v>
      </c>
      <c r="H345" s="21">
        <v>6.35</v>
      </c>
      <c r="I345" s="21">
        <f t="shared" si="48"/>
        <v>8.0399999999999991</v>
      </c>
      <c r="J345" s="21">
        <f t="shared" si="51"/>
        <v>852.2399999999999</v>
      </c>
    </row>
    <row r="346" spans="1:10" s="10" customFormat="1" ht="15" customHeight="1" outlineLevel="2" x14ac:dyDescent="0.2">
      <c r="A346" s="3" t="s">
        <v>737</v>
      </c>
      <c r="B346" s="15">
        <v>99</v>
      </c>
      <c r="C346" s="19" t="s">
        <v>21</v>
      </c>
      <c r="D346" s="3" t="s">
        <v>44</v>
      </c>
      <c r="E346" s="3" t="s">
        <v>0</v>
      </c>
      <c r="F346" s="7" t="s">
        <v>649</v>
      </c>
      <c r="G346" s="39">
        <v>155</v>
      </c>
      <c r="H346" s="21">
        <v>51.31</v>
      </c>
      <c r="I346" s="21">
        <f t="shared" si="48"/>
        <v>65</v>
      </c>
      <c r="J346" s="21">
        <f t="shared" si="51"/>
        <v>10075</v>
      </c>
    </row>
    <row r="347" spans="1:10" s="10" customFormat="1" ht="15" customHeight="1" outlineLevel="1" x14ac:dyDescent="0.2">
      <c r="A347" s="12" t="s">
        <v>151</v>
      </c>
      <c r="B347" s="16"/>
      <c r="C347" s="16"/>
      <c r="D347" s="12" t="s">
        <v>39</v>
      </c>
      <c r="E347" s="12"/>
      <c r="F347" s="12"/>
      <c r="G347" s="6"/>
      <c r="H347" s="20"/>
      <c r="I347" s="20">
        <f t="shared" si="48"/>
        <v>0</v>
      </c>
      <c r="J347" s="20">
        <f>SUBTOTAL(9,J348:J357)</f>
        <v>89342.03</v>
      </c>
    </row>
    <row r="348" spans="1:10" s="10" customFormat="1" ht="15" customHeight="1" outlineLevel="2" x14ac:dyDescent="0.2">
      <c r="A348" s="3" t="s">
        <v>636</v>
      </c>
      <c r="B348" s="15">
        <v>98610</v>
      </c>
      <c r="C348" s="19" t="s">
        <v>329</v>
      </c>
      <c r="D348" s="3" t="s">
        <v>451</v>
      </c>
      <c r="E348" s="3" t="s">
        <v>329</v>
      </c>
      <c r="F348" s="7" t="s">
        <v>400</v>
      </c>
      <c r="G348" s="39">
        <v>144</v>
      </c>
      <c r="H348" s="21">
        <v>46.26</v>
      </c>
      <c r="I348" s="21">
        <f t="shared" si="48"/>
        <v>58.6</v>
      </c>
      <c r="J348" s="21">
        <f t="shared" ref="J348:J357" si="52">G348*I348</f>
        <v>8438.4</v>
      </c>
    </row>
    <row r="349" spans="1:10" s="10" customFormat="1" ht="15" customHeight="1" outlineLevel="2" x14ac:dyDescent="0.2">
      <c r="A349" s="3" t="s">
        <v>637</v>
      </c>
      <c r="B349" s="15">
        <v>98610</v>
      </c>
      <c r="C349" s="19" t="s">
        <v>329</v>
      </c>
      <c r="D349" s="3" t="s">
        <v>451</v>
      </c>
      <c r="E349" s="3" t="s">
        <v>329</v>
      </c>
      <c r="F349" s="7" t="s">
        <v>400</v>
      </c>
      <c r="G349" s="39">
        <v>144</v>
      </c>
      <c r="H349" s="21">
        <v>46.26</v>
      </c>
      <c r="I349" s="21">
        <f t="shared" si="48"/>
        <v>58.6</v>
      </c>
      <c r="J349" s="21">
        <f t="shared" si="52"/>
        <v>8438.4</v>
      </c>
    </row>
    <row r="350" spans="1:10" s="10" customFormat="1" ht="15" customHeight="1" outlineLevel="2" x14ac:dyDescent="0.2">
      <c r="A350" s="3" t="s">
        <v>638</v>
      </c>
      <c r="B350" s="19" t="s">
        <v>631</v>
      </c>
      <c r="C350" s="19" t="s">
        <v>356</v>
      </c>
      <c r="D350" s="3" t="s">
        <v>313</v>
      </c>
      <c r="E350" s="3" t="s">
        <v>356</v>
      </c>
      <c r="F350" s="7" t="s">
        <v>733</v>
      </c>
      <c r="G350" s="39">
        <v>6</v>
      </c>
      <c r="H350" s="21">
        <v>985.49</v>
      </c>
      <c r="I350" s="21">
        <f t="shared" si="48"/>
        <v>1248.42</v>
      </c>
      <c r="J350" s="21">
        <f t="shared" si="52"/>
        <v>7490.52</v>
      </c>
    </row>
    <row r="351" spans="1:10" s="10" customFormat="1" ht="22.5" customHeight="1" outlineLevel="2" x14ac:dyDescent="0.2">
      <c r="A351" s="3" t="s">
        <v>639</v>
      </c>
      <c r="B351" s="19" t="s">
        <v>629</v>
      </c>
      <c r="C351" s="19" t="s">
        <v>356</v>
      </c>
      <c r="D351" s="3" t="s">
        <v>423</v>
      </c>
      <c r="E351" s="3" t="s">
        <v>356</v>
      </c>
      <c r="F351" s="7" t="s">
        <v>733</v>
      </c>
      <c r="G351" s="39">
        <v>432</v>
      </c>
      <c r="H351" s="21">
        <v>27</v>
      </c>
      <c r="I351" s="21">
        <f t="shared" si="48"/>
        <v>34.200000000000003</v>
      </c>
      <c r="J351" s="21">
        <f t="shared" si="52"/>
        <v>14774.400000000001</v>
      </c>
    </row>
    <row r="352" spans="1:10" s="10" customFormat="1" ht="22.5" customHeight="1" outlineLevel="2" x14ac:dyDescent="0.2">
      <c r="A352" s="3" t="s">
        <v>640</v>
      </c>
      <c r="B352" s="19" t="s">
        <v>287</v>
      </c>
      <c r="C352" s="19" t="s">
        <v>356</v>
      </c>
      <c r="D352" s="3" t="s">
        <v>183</v>
      </c>
      <c r="E352" s="3" t="s">
        <v>356</v>
      </c>
      <c r="F352" s="7" t="s">
        <v>38</v>
      </c>
      <c r="G352" s="39">
        <v>5185</v>
      </c>
      <c r="H352" s="21">
        <v>6.31</v>
      </c>
      <c r="I352" s="21">
        <f t="shared" si="48"/>
        <v>7.99</v>
      </c>
      <c r="J352" s="21">
        <f t="shared" si="52"/>
        <v>41428.15</v>
      </c>
    </row>
    <row r="353" spans="1:10" s="10" customFormat="1" ht="15" customHeight="1" outlineLevel="2" x14ac:dyDescent="0.2">
      <c r="A353" s="3" t="s">
        <v>641</v>
      </c>
      <c r="B353" s="15">
        <v>8100</v>
      </c>
      <c r="C353" s="19" t="s">
        <v>468</v>
      </c>
      <c r="D353" s="3" t="s">
        <v>611</v>
      </c>
      <c r="E353" s="3" t="s">
        <v>6</v>
      </c>
      <c r="F353" s="7" t="s">
        <v>46</v>
      </c>
      <c r="G353" s="39">
        <v>6</v>
      </c>
      <c r="H353" s="21">
        <v>80.17</v>
      </c>
      <c r="I353" s="21">
        <f t="shared" si="48"/>
        <v>101.56</v>
      </c>
      <c r="J353" s="21">
        <f t="shared" si="52"/>
        <v>609.36</v>
      </c>
    </row>
    <row r="354" spans="1:10" s="10" customFormat="1" ht="15" customHeight="1" outlineLevel="2" x14ac:dyDescent="0.2">
      <c r="A354" s="3" t="s">
        <v>643</v>
      </c>
      <c r="B354" s="15">
        <v>3400</v>
      </c>
      <c r="C354" s="19" t="s">
        <v>468</v>
      </c>
      <c r="D354" s="3" t="s">
        <v>411</v>
      </c>
      <c r="E354" s="3" t="s">
        <v>538</v>
      </c>
      <c r="F354" s="7" t="s">
        <v>46</v>
      </c>
      <c r="G354" s="39">
        <v>39</v>
      </c>
      <c r="H354" s="21">
        <v>37.729999999999997</v>
      </c>
      <c r="I354" s="21">
        <f t="shared" si="48"/>
        <v>47.8</v>
      </c>
      <c r="J354" s="21">
        <f t="shared" si="52"/>
        <v>1864.1999999999998</v>
      </c>
    </row>
    <row r="355" spans="1:10" s="10" customFormat="1" ht="15" customHeight="1" outlineLevel="2" x14ac:dyDescent="0.2">
      <c r="A355" s="3" t="s">
        <v>644</v>
      </c>
      <c r="B355" s="19" t="s">
        <v>414</v>
      </c>
      <c r="C355" s="19" t="s">
        <v>21</v>
      </c>
      <c r="D355" s="3" t="s">
        <v>211</v>
      </c>
      <c r="E355" s="3" t="s">
        <v>569</v>
      </c>
      <c r="F355" s="7" t="s">
        <v>46</v>
      </c>
      <c r="G355" s="39">
        <v>29.5</v>
      </c>
      <c r="H355" s="21">
        <v>13.48</v>
      </c>
      <c r="I355" s="21">
        <f t="shared" si="48"/>
        <v>17.079999999999998</v>
      </c>
      <c r="J355" s="21">
        <f t="shared" si="52"/>
        <v>503.85999999999996</v>
      </c>
    </row>
    <row r="356" spans="1:10" s="10" customFormat="1" ht="15" customHeight="1" outlineLevel="2" x14ac:dyDescent="0.2">
      <c r="A356" s="3" t="s">
        <v>646</v>
      </c>
      <c r="B356" s="15">
        <v>91846</v>
      </c>
      <c r="C356" s="19" t="s">
        <v>227</v>
      </c>
      <c r="D356" s="3" t="s">
        <v>13</v>
      </c>
      <c r="E356" s="3" t="s">
        <v>569</v>
      </c>
      <c r="F356" s="7" t="s">
        <v>38</v>
      </c>
      <c r="G356" s="39">
        <v>219</v>
      </c>
      <c r="H356" s="21">
        <v>20.89</v>
      </c>
      <c r="I356" s="21">
        <f t="shared" si="48"/>
        <v>26.46</v>
      </c>
      <c r="J356" s="21">
        <f t="shared" si="52"/>
        <v>5794.74</v>
      </c>
    </row>
    <row r="357" spans="1:10" s="10" customFormat="1" ht="15" customHeight="1" outlineLevel="2" x14ac:dyDescent="0.2">
      <c r="A357" s="3" t="s">
        <v>537</v>
      </c>
      <c r="B357" s="15">
        <v>99</v>
      </c>
      <c r="C357" s="19" t="s">
        <v>21</v>
      </c>
      <c r="D357" s="3" t="s">
        <v>9</v>
      </c>
      <c r="E357" s="3" t="s">
        <v>0</v>
      </c>
      <c r="F357" s="7" t="s">
        <v>649</v>
      </c>
      <c r="G357" s="39">
        <v>0</v>
      </c>
      <c r="H357" s="21">
        <v>51.31</v>
      </c>
      <c r="I357" s="21">
        <f t="shared" si="48"/>
        <v>65</v>
      </c>
      <c r="J357" s="21">
        <f t="shared" si="52"/>
        <v>0</v>
      </c>
    </row>
    <row r="358" spans="1:10" s="10" customFormat="1" ht="15" customHeight="1" outlineLevel="1" x14ac:dyDescent="0.2">
      <c r="A358" s="12" t="s">
        <v>154</v>
      </c>
      <c r="B358" s="16"/>
      <c r="C358" s="16"/>
      <c r="D358" s="12" t="s">
        <v>454</v>
      </c>
      <c r="E358" s="12"/>
      <c r="F358" s="12"/>
      <c r="G358" s="6"/>
      <c r="H358" s="20"/>
      <c r="I358" s="20">
        <f t="shared" si="48"/>
        <v>0</v>
      </c>
      <c r="J358" s="20">
        <f>SUBTOTAL(9,J359:J363)</f>
        <v>5910.2100000000009</v>
      </c>
    </row>
    <row r="359" spans="1:10" s="10" customFormat="1" ht="15" customHeight="1" outlineLevel="2" x14ac:dyDescent="0.2">
      <c r="A359" s="3" t="s">
        <v>560</v>
      </c>
      <c r="B359" s="19" t="s">
        <v>404</v>
      </c>
      <c r="C359" s="19" t="s">
        <v>21</v>
      </c>
      <c r="D359" s="3" t="s">
        <v>682</v>
      </c>
      <c r="E359" s="3" t="s">
        <v>667</v>
      </c>
      <c r="F359" s="7" t="s">
        <v>730</v>
      </c>
      <c r="G359" s="39">
        <v>46</v>
      </c>
      <c r="H359" s="21">
        <v>34.07</v>
      </c>
      <c r="I359" s="21">
        <f t="shared" si="48"/>
        <v>43.16</v>
      </c>
      <c r="J359" s="21">
        <f t="shared" ref="J359:J363" si="53">G359*I359</f>
        <v>1985.36</v>
      </c>
    </row>
    <row r="360" spans="1:10" s="10" customFormat="1" ht="15" customHeight="1" outlineLevel="2" x14ac:dyDescent="0.2">
      <c r="A360" s="3" t="s">
        <v>562</v>
      </c>
      <c r="B360" s="19" t="s">
        <v>406</v>
      </c>
      <c r="C360" s="19" t="s">
        <v>21</v>
      </c>
      <c r="D360" s="3" t="s">
        <v>452</v>
      </c>
      <c r="E360" s="3" t="s">
        <v>667</v>
      </c>
      <c r="F360" s="7" t="s">
        <v>730</v>
      </c>
      <c r="G360" s="39">
        <v>576</v>
      </c>
      <c r="H360" s="21">
        <v>2.85</v>
      </c>
      <c r="I360" s="21">
        <f t="shared" si="48"/>
        <v>3.61</v>
      </c>
      <c r="J360" s="21">
        <f t="shared" si="53"/>
        <v>2079.36</v>
      </c>
    </row>
    <row r="361" spans="1:10" s="10" customFormat="1" ht="15" customHeight="1" outlineLevel="2" x14ac:dyDescent="0.2">
      <c r="A361" s="3" t="s">
        <v>565</v>
      </c>
      <c r="B361" s="19" t="s">
        <v>408</v>
      </c>
      <c r="C361" s="19" t="s">
        <v>21</v>
      </c>
      <c r="D361" s="3" t="s">
        <v>68</v>
      </c>
      <c r="E361" s="3" t="s">
        <v>667</v>
      </c>
      <c r="F361" s="7" t="s">
        <v>730</v>
      </c>
      <c r="G361" s="39">
        <v>2</v>
      </c>
      <c r="H361" s="21">
        <v>208.99</v>
      </c>
      <c r="I361" s="21">
        <f t="shared" si="48"/>
        <v>264.75</v>
      </c>
      <c r="J361" s="21">
        <f t="shared" si="53"/>
        <v>529.5</v>
      </c>
    </row>
    <row r="362" spans="1:10" s="10" customFormat="1" ht="15" customHeight="1" outlineLevel="2" x14ac:dyDescent="0.2">
      <c r="A362" s="3" t="s">
        <v>567</v>
      </c>
      <c r="B362" s="19" t="s">
        <v>409</v>
      </c>
      <c r="C362" s="19" t="s">
        <v>21</v>
      </c>
      <c r="D362" s="3" t="s">
        <v>707</v>
      </c>
      <c r="E362" s="3" t="s">
        <v>667</v>
      </c>
      <c r="F362" s="7" t="s">
        <v>730</v>
      </c>
      <c r="G362" s="39">
        <v>158</v>
      </c>
      <c r="H362" s="21">
        <v>3.91</v>
      </c>
      <c r="I362" s="21">
        <f t="shared" si="48"/>
        <v>4.95</v>
      </c>
      <c r="J362" s="21">
        <f t="shared" si="53"/>
        <v>782.1</v>
      </c>
    </row>
    <row r="363" spans="1:10" s="10" customFormat="1" ht="15" customHeight="1" outlineLevel="2" x14ac:dyDescent="0.2">
      <c r="A363" s="3" t="s">
        <v>568</v>
      </c>
      <c r="B363" s="19" t="s">
        <v>412</v>
      </c>
      <c r="C363" s="19" t="s">
        <v>21</v>
      </c>
      <c r="D363" s="3" t="s">
        <v>653</v>
      </c>
      <c r="E363" s="3" t="s">
        <v>667</v>
      </c>
      <c r="F363" s="7" t="s">
        <v>730</v>
      </c>
      <c r="G363" s="39">
        <v>1</v>
      </c>
      <c r="H363" s="21">
        <v>421.45</v>
      </c>
      <c r="I363" s="21">
        <f t="shared" si="48"/>
        <v>533.89</v>
      </c>
      <c r="J363" s="21">
        <f t="shared" si="53"/>
        <v>533.89</v>
      </c>
    </row>
    <row r="364" spans="1:10" s="10" customFormat="1" ht="15" customHeight="1" outlineLevel="1" x14ac:dyDescent="0.2">
      <c r="A364" s="12" t="s">
        <v>156</v>
      </c>
      <c r="B364" s="16"/>
      <c r="C364" s="16"/>
      <c r="D364" s="12" t="s">
        <v>426</v>
      </c>
      <c r="E364" s="12"/>
      <c r="F364" s="12"/>
      <c r="G364" s="6"/>
      <c r="H364" s="20"/>
      <c r="I364" s="20">
        <f t="shared" si="48"/>
        <v>0</v>
      </c>
      <c r="J364" s="20">
        <f>SUBTOTAL(9,J365)</f>
        <v>4678.5600000000004</v>
      </c>
    </row>
    <row r="365" spans="1:10" s="10" customFormat="1" ht="15" customHeight="1" outlineLevel="2" x14ac:dyDescent="0.2">
      <c r="A365" s="3" t="s">
        <v>478</v>
      </c>
      <c r="B365" s="19" t="s">
        <v>366</v>
      </c>
      <c r="C365" s="19" t="s">
        <v>21</v>
      </c>
      <c r="D365" s="3" t="s">
        <v>759</v>
      </c>
      <c r="E365" s="3" t="s">
        <v>667</v>
      </c>
      <c r="F365" s="7" t="s">
        <v>548</v>
      </c>
      <c r="G365" s="39">
        <v>144</v>
      </c>
      <c r="H365" s="21">
        <v>25.65</v>
      </c>
      <c r="I365" s="21">
        <f t="shared" si="48"/>
        <v>32.49</v>
      </c>
      <c r="J365" s="21">
        <f>G365*I365</f>
        <v>4678.5600000000004</v>
      </c>
    </row>
    <row r="366" spans="1:10" s="10" customFormat="1" ht="15" customHeight="1" x14ac:dyDescent="0.2">
      <c r="A366" s="30" t="s">
        <v>144</v>
      </c>
      <c r="B366" s="31"/>
      <c r="C366" s="31"/>
      <c r="D366" s="30" t="s">
        <v>773</v>
      </c>
      <c r="E366" s="30"/>
      <c r="F366" s="30"/>
      <c r="G366" s="32"/>
      <c r="H366" s="33"/>
      <c r="I366" s="33">
        <f t="shared" si="48"/>
        <v>0</v>
      </c>
      <c r="J366" s="33">
        <f>SUBTOTAL(9,J367:J382)</f>
        <v>11341.465</v>
      </c>
    </row>
    <row r="367" spans="1:10" s="10" customFormat="1" ht="15" customHeight="1" outlineLevel="1" x14ac:dyDescent="0.2">
      <c r="A367" s="12" t="s">
        <v>291</v>
      </c>
      <c r="B367" s="16"/>
      <c r="C367" s="16"/>
      <c r="D367" s="12" t="s">
        <v>80</v>
      </c>
      <c r="E367" s="12"/>
      <c r="F367" s="12"/>
      <c r="G367" s="6"/>
      <c r="H367" s="20"/>
      <c r="I367" s="20">
        <f t="shared" si="48"/>
        <v>0</v>
      </c>
      <c r="J367" s="20">
        <f>SUBTOTAL(9,J368:J372)</f>
        <v>5624.0999999999995</v>
      </c>
    </row>
    <row r="368" spans="1:10" s="10" customFormat="1" ht="15" customHeight="1" outlineLevel="2" x14ac:dyDescent="0.2">
      <c r="A368" s="3" t="s">
        <v>790</v>
      </c>
      <c r="B368" s="15">
        <v>72</v>
      </c>
      <c r="C368" s="19" t="s">
        <v>21</v>
      </c>
      <c r="D368" s="3" t="s">
        <v>35</v>
      </c>
      <c r="E368" s="3" t="s">
        <v>724</v>
      </c>
      <c r="F368" s="7" t="s">
        <v>740</v>
      </c>
      <c r="G368" s="39">
        <v>0</v>
      </c>
      <c r="H368" s="21">
        <v>2.2799999999999998</v>
      </c>
      <c r="I368" s="21">
        <f t="shared" si="48"/>
        <v>2.89</v>
      </c>
      <c r="J368" s="21">
        <f t="shared" ref="J368:J372" si="54">G368*I368</f>
        <v>0</v>
      </c>
    </row>
    <row r="369" spans="1:10" s="10" customFormat="1" ht="15" customHeight="1" outlineLevel="2" x14ac:dyDescent="0.2">
      <c r="A369" s="3" t="s">
        <v>791</v>
      </c>
      <c r="B369" s="15">
        <v>92278</v>
      </c>
      <c r="C369" s="19" t="s">
        <v>227</v>
      </c>
      <c r="D369" s="3" t="s">
        <v>666</v>
      </c>
      <c r="E369" s="3" t="s">
        <v>724</v>
      </c>
      <c r="F369" s="7" t="s">
        <v>38</v>
      </c>
      <c r="G369" s="39">
        <v>3</v>
      </c>
      <c r="H369" s="21">
        <v>61.51</v>
      </c>
      <c r="I369" s="21">
        <f t="shared" si="48"/>
        <v>77.92</v>
      </c>
      <c r="J369" s="21">
        <f t="shared" si="54"/>
        <v>233.76</v>
      </c>
    </row>
    <row r="370" spans="1:10" s="10" customFormat="1" ht="15" customHeight="1" outlineLevel="2" x14ac:dyDescent="0.2">
      <c r="A370" s="3" t="s">
        <v>792</v>
      </c>
      <c r="B370" s="19" t="s">
        <v>471</v>
      </c>
      <c r="C370" s="19" t="s">
        <v>21</v>
      </c>
      <c r="D370" s="3" t="s">
        <v>632</v>
      </c>
      <c r="E370" s="3" t="s">
        <v>724</v>
      </c>
      <c r="F370" s="7" t="s">
        <v>649</v>
      </c>
      <c r="G370" s="39">
        <v>19</v>
      </c>
      <c r="H370" s="21">
        <v>181.98</v>
      </c>
      <c r="I370" s="21">
        <f t="shared" si="48"/>
        <v>230.53</v>
      </c>
      <c r="J370" s="21">
        <f t="shared" si="54"/>
        <v>4380.07</v>
      </c>
    </row>
    <row r="371" spans="1:10" s="10" customFormat="1" ht="15" customHeight="1" outlineLevel="2" x14ac:dyDescent="0.2">
      <c r="A371" s="3" t="s">
        <v>793</v>
      </c>
      <c r="B371" s="15">
        <v>135</v>
      </c>
      <c r="C371" s="19" t="s">
        <v>21</v>
      </c>
      <c r="D371" s="3" t="s">
        <v>319</v>
      </c>
      <c r="E371" s="3" t="s">
        <v>724</v>
      </c>
      <c r="F371" s="7" t="s">
        <v>649</v>
      </c>
      <c r="G371" s="39">
        <v>1</v>
      </c>
      <c r="H371" s="21">
        <v>207.3</v>
      </c>
      <c r="I371" s="21">
        <f t="shared" si="48"/>
        <v>262.61</v>
      </c>
      <c r="J371" s="21">
        <f t="shared" si="54"/>
        <v>262.61</v>
      </c>
    </row>
    <row r="372" spans="1:10" s="10" customFormat="1" ht="15" customHeight="1" outlineLevel="2" x14ac:dyDescent="0.2">
      <c r="A372" s="3" t="s">
        <v>794</v>
      </c>
      <c r="B372" s="15">
        <v>74</v>
      </c>
      <c r="C372" s="19" t="s">
        <v>21</v>
      </c>
      <c r="D372" s="3" t="s">
        <v>609</v>
      </c>
      <c r="E372" s="3" t="s">
        <v>724</v>
      </c>
      <c r="F372" s="7" t="s">
        <v>740</v>
      </c>
      <c r="G372" s="39">
        <v>102</v>
      </c>
      <c r="H372" s="21">
        <v>5.79</v>
      </c>
      <c r="I372" s="21">
        <f t="shared" si="48"/>
        <v>7.33</v>
      </c>
      <c r="J372" s="21">
        <f t="shared" si="54"/>
        <v>747.66</v>
      </c>
    </row>
    <row r="373" spans="1:10" s="10" customFormat="1" ht="15" customHeight="1" outlineLevel="1" x14ac:dyDescent="0.2">
      <c r="A373" s="12" t="s">
        <v>293</v>
      </c>
      <c r="B373" s="16"/>
      <c r="C373" s="16"/>
      <c r="D373" s="12" t="s">
        <v>557</v>
      </c>
      <c r="E373" s="12"/>
      <c r="F373" s="12"/>
      <c r="G373" s="6"/>
      <c r="H373" s="20"/>
      <c r="I373" s="20">
        <f t="shared" si="48"/>
        <v>0</v>
      </c>
      <c r="J373" s="20">
        <f>SUBTOTAL(9,J374:J382)</f>
        <v>5717.3650000000007</v>
      </c>
    </row>
    <row r="374" spans="1:10" s="10" customFormat="1" ht="15" customHeight="1" outlineLevel="2" x14ac:dyDescent="0.2">
      <c r="A374" s="3" t="s">
        <v>795</v>
      </c>
      <c r="B374" s="19" t="s">
        <v>307</v>
      </c>
      <c r="C374" s="19" t="s">
        <v>21</v>
      </c>
      <c r="D374" s="3" t="s">
        <v>181</v>
      </c>
      <c r="E374" s="3" t="s">
        <v>620</v>
      </c>
      <c r="F374" s="7" t="s">
        <v>730</v>
      </c>
      <c r="G374" s="39">
        <v>11</v>
      </c>
      <c r="H374" s="21">
        <v>6.35</v>
      </c>
      <c r="I374" s="21">
        <f t="shared" si="48"/>
        <v>8.0399999999999991</v>
      </c>
      <c r="J374" s="21">
        <f t="shared" ref="J374:J386" si="55">G374*I374</f>
        <v>88.44</v>
      </c>
    </row>
    <row r="375" spans="1:10" s="10" customFormat="1" ht="15" customHeight="1" outlineLevel="2" x14ac:dyDescent="0.2">
      <c r="A375" s="3" t="s">
        <v>796</v>
      </c>
      <c r="B375" s="15">
        <v>29</v>
      </c>
      <c r="C375" s="19" t="s">
        <v>21</v>
      </c>
      <c r="D375" s="3" t="s">
        <v>214</v>
      </c>
      <c r="E375" s="3" t="s">
        <v>667</v>
      </c>
      <c r="F375" s="7" t="s">
        <v>46</v>
      </c>
      <c r="G375" s="39">
        <v>365</v>
      </c>
      <c r="H375" s="21">
        <v>1.26</v>
      </c>
      <c r="I375" s="21">
        <f t="shared" si="48"/>
        <v>1.6</v>
      </c>
      <c r="J375" s="21">
        <f t="shared" si="55"/>
        <v>584</v>
      </c>
    </row>
    <row r="376" spans="1:10" s="10" customFormat="1" ht="22.5" customHeight="1" outlineLevel="2" x14ac:dyDescent="0.2">
      <c r="A376" s="3" t="s">
        <v>797</v>
      </c>
      <c r="B376" s="15">
        <v>95746</v>
      </c>
      <c r="C376" s="19" t="s">
        <v>227</v>
      </c>
      <c r="D376" s="3" t="s">
        <v>459</v>
      </c>
      <c r="E376" s="3" t="s">
        <v>569</v>
      </c>
      <c r="F376" s="7" t="s">
        <v>38</v>
      </c>
      <c r="G376" s="39">
        <v>12</v>
      </c>
      <c r="H376" s="21">
        <v>17.39</v>
      </c>
      <c r="I376" s="21">
        <f t="shared" si="48"/>
        <v>22.03</v>
      </c>
      <c r="J376" s="21">
        <f t="shared" si="55"/>
        <v>264.36</v>
      </c>
    </row>
    <row r="377" spans="1:10" s="10" customFormat="1" ht="15" customHeight="1" outlineLevel="2" x14ac:dyDescent="0.2">
      <c r="A377" s="3" t="s">
        <v>798</v>
      </c>
      <c r="B377" s="15">
        <v>95781</v>
      </c>
      <c r="C377" s="19" t="s">
        <v>227</v>
      </c>
      <c r="D377" s="3" t="s">
        <v>665</v>
      </c>
      <c r="E377" s="3" t="s">
        <v>569</v>
      </c>
      <c r="F377" s="7" t="s">
        <v>400</v>
      </c>
      <c r="G377" s="39">
        <v>6</v>
      </c>
      <c r="H377" s="21">
        <v>26.93</v>
      </c>
      <c r="I377" s="21">
        <f t="shared" si="48"/>
        <v>34.11</v>
      </c>
      <c r="J377" s="21">
        <f t="shared" si="55"/>
        <v>204.66</v>
      </c>
    </row>
    <row r="378" spans="1:10" s="10" customFormat="1" ht="15" customHeight="1" outlineLevel="2" x14ac:dyDescent="0.2">
      <c r="A378" s="3" t="s">
        <v>799</v>
      </c>
      <c r="B378" s="15">
        <v>91834</v>
      </c>
      <c r="C378" s="19" t="s">
        <v>227</v>
      </c>
      <c r="D378" s="3" t="s">
        <v>493</v>
      </c>
      <c r="E378" s="3" t="s">
        <v>569</v>
      </c>
      <c r="F378" s="7" t="s">
        <v>46</v>
      </c>
      <c r="G378" s="39">
        <v>28.5</v>
      </c>
      <c r="H378" s="21">
        <v>15.15</v>
      </c>
      <c r="I378" s="21">
        <f t="shared" si="48"/>
        <v>19.190000000000001</v>
      </c>
      <c r="J378" s="21">
        <f t="shared" si="55"/>
        <v>546.91500000000008</v>
      </c>
    </row>
    <row r="379" spans="1:10" s="10" customFormat="1" ht="15" customHeight="1" outlineLevel="2" x14ac:dyDescent="0.2">
      <c r="A379" s="3" t="s">
        <v>800</v>
      </c>
      <c r="B379" s="15">
        <v>32</v>
      </c>
      <c r="C379" s="19" t="s">
        <v>21</v>
      </c>
      <c r="D379" s="3" t="s">
        <v>630</v>
      </c>
      <c r="E379" s="3" t="s">
        <v>667</v>
      </c>
      <c r="F379" s="7" t="s">
        <v>649</v>
      </c>
      <c r="G379" s="39">
        <v>13</v>
      </c>
      <c r="H379" s="21">
        <v>22.84</v>
      </c>
      <c r="I379" s="21">
        <f t="shared" si="48"/>
        <v>28.93</v>
      </c>
      <c r="J379" s="21">
        <f t="shared" si="55"/>
        <v>376.09</v>
      </c>
    </row>
    <row r="380" spans="1:10" s="10" customFormat="1" ht="15" customHeight="1" outlineLevel="2" x14ac:dyDescent="0.2">
      <c r="A380" s="3" t="s">
        <v>801</v>
      </c>
      <c r="B380" s="15">
        <v>80</v>
      </c>
      <c r="C380" s="19" t="s">
        <v>21</v>
      </c>
      <c r="D380" s="3" t="s">
        <v>226</v>
      </c>
      <c r="E380" s="3" t="s">
        <v>667</v>
      </c>
      <c r="F380" s="7" t="s">
        <v>649</v>
      </c>
      <c r="G380" s="39">
        <v>2</v>
      </c>
      <c r="H380" s="21">
        <v>174.62</v>
      </c>
      <c r="I380" s="21">
        <f t="shared" si="48"/>
        <v>221.21</v>
      </c>
      <c r="J380" s="21">
        <f t="shared" si="55"/>
        <v>442.42</v>
      </c>
    </row>
    <row r="381" spans="1:10" s="10" customFormat="1" ht="15" customHeight="1" outlineLevel="2" x14ac:dyDescent="0.2">
      <c r="A381" s="3" t="s">
        <v>802</v>
      </c>
      <c r="B381" s="15">
        <v>91924</v>
      </c>
      <c r="C381" s="19" t="s">
        <v>227</v>
      </c>
      <c r="D381" s="3" t="s">
        <v>660</v>
      </c>
      <c r="E381" s="3" t="s">
        <v>667</v>
      </c>
      <c r="F381" s="7" t="s">
        <v>46</v>
      </c>
      <c r="G381" s="39">
        <v>385</v>
      </c>
      <c r="H381" s="21">
        <v>3.73</v>
      </c>
      <c r="I381" s="21">
        <f t="shared" si="48"/>
        <v>4.7300000000000004</v>
      </c>
      <c r="J381" s="21">
        <f t="shared" si="55"/>
        <v>1821.0500000000002</v>
      </c>
    </row>
    <row r="382" spans="1:10" s="10" customFormat="1" ht="15" customHeight="1" outlineLevel="2" x14ac:dyDescent="0.2">
      <c r="A382" s="3" t="s">
        <v>803</v>
      </c>
      <c r="B382" s="15">
        <v>105</v>
      </c>
      <c r="C382" s="19" t="s">
        <v>21</v>
      </c>
      <c r="D382" s="3" t="s">
        <v>300</v>
      </c>
      <c r="E382" s="3" t="s">
        <v>667</v>
      </c>
      <c r="F382" s="7" t="s">
        <v>649</v>
      </c>
      <c r="G382" s="39">
        <v>1</v>
      </c>
      <c r="H382" s="21">
        <v>1096.8</v>
      </c>
      <c r="I382" s="21">
        <f t="shared" si="48"/>
        <v>1389.43</v>
      </c>
      <c r="J382" s="21">
        <f t="shared" si="55"/>
        <v>1389.43</v>
      </c>
    </row>
    <row r="383" spans="1:10" s="10" customFormat="1" ht="15" customHeight="1" x14ac:dyDescent="0.2">
      <c r="A383" s="30" t="s">
        <v>146</v>
      </c>
      <c r="B383" s="31"/>
      <c r="C383" s="31"/>
      <c r="D383" s="30" t="s">
        <v>777</v>
      </c>
      <c r="E383" s="30"/>
      <c r="F383" s="30"/>
      <c r="G383" s="32"/>
      <c r="H383" s="33"/>
      <c r="I383" s="33">
        <f t="shared" si="48"/>
        <v>0</v>
      </c>
      <c r="J383" s="33">
        <f>SUBTOTAL(9,J384:J386)</f>
        <v>597.75400000000002</v>
      </c>
    </row>
    <row r="384" spans="1:10" s="10" customFormat="1" ht="15" customHeight="1" outlineLevel="2" x14ac:dyDescent="0.2">
      <c r="A384" s="3" t="s">
        <v>31</v>
      </c>
      <c r="B384" s="19" t="s">
        <v>333</v>
      </c>
      <c r="C384" s="19" t="s">
        <v>21</v>
      </c>
      <c r="D384" s="3" t="s">
        <v>566</v>
      </c>
      <c r="E384" s="3" t="s">
        <v>724</v>
      </c>
      <c r="F384" s="7" t="s">
        <v>730</v>
      </c>
      <c r="G384" s="39">
        <v>1</v>
      </c>
      <c r="H384" s="21">
        <v>27.46</v>
      </c>
      <c r="I384" s="21">
        <f t="shared" si="48"/>
        <v>34.79</v>
      </c>
      <c r="J384" s="21">
        <f t="shared" si="55"/>
        <v>34.79</v>
      </c>
    </row>
    <row r="385" spans="1:10" s="10" customFormat="1" ht="15" customHeight="1" outlineLevel="2" x14ac:dyDescent="0.2">
      <c r="A385" s="3" t="s">
        <v>32</v>
      </c>
      <c r="B385" s="15">
        <v>85417</v>
      </c>
      <c r="C385" s="19" t="s">
        <v>227</v>
      </c>
      <c r="D385" s="3" t="s">
        <v>542</v>
      </c>
      <c r="E385" s="3" t="s">
        <v>620</v>
      </c>
      <c r="F385" s="7" t="s">
        <v>38</v>
      </c>
      <c r="G385" s="39">
        <v>8.8000000000000007</v>
      </c>
      <c r="H385" s="21">
        <v>4.5599999999999996</v>
      </c>
      <c r="I385" s="21">
        <f t="shared" si="48"/>
        <v>5.78</v>
      </c>
      <c r="J385" s="21">
        <f t="shared" si="55"/>
        <v>50.864000000000004</v>
      </c>
    </row>
    <row r="386" spans="1:10" s="10" customFormat="1" ht="22.5" customHeight="1" outlineLevel="2" x14ac:dyDescent="0.2">
      <c r="A386" s="3" t="s">
        <v>33</v>
      </c>
      <c r="B386" s="15">
        <v>91786</v>
      </c>
      <c r="C386" s="19" t="s">
        <v>227</v>
      </c>
      <c r="D386" s="3" t="s">
        <v>325</v>
      </c>
      <c r="E386" s="3" t="s">
        <v>724</v>
      </c>
      <c r="F386" s="7" t="s">
        <v>38</v>
      </c>
      <c r="G386" s="39">
        <v>18</v>
      </c>
      <c r="H386" s="21">
        <v>22.46</v>
      </c>
      <c r="I386" s="21">
        <f t="shared" si="48"/>
        <v>28.45</v>
      </c>
      <c r="J386" s="21">
        <f t="shared" si="55"/>
        <v>512.1</v>
      </c>
    </row>
    <row r="387" spans="1:10" s="10" customFormat="1" ht="15" customHeight="1" x14ac:dyDescent="0.2">
      <c r="A387" s="30" t="s">
        <v>147</v>
      </c>
      <c r="B387" s="31"/>
      <c r="C387" s="31"/>
      <c r="D387" s="30" t="s">
        <v>774</v>
      </c>
      <c r="E387" s="30"/>
      <c r="F387" s="30"/>
      <c r="G387" s="32"/>
      <c r="H387" s="33"/>
      <c r="I387" s="33">
        <f t="shared" si="48"/>
        <v>0</v>
      </c>
      <c r="J387" s="33">
        <f>SUBTOTAL(9,J388:J413)</f>
        <v>21512.9846</v>
      </c>
    </row>
    <row r="388" spans="1:10" s="10" customFormat="1" ht="15" customHeight="1" outlineLevel="1" x14ac:dyDescent="0.2">
      <c r="A388" s="12" t="s">
        <v>252</v>
      </c>
      <c r="B388" s="16"/>
      <c r="C388" s="16"/>
      <c r="D388" s="12" t="s">
        <v>470</v>
      </c>
      <c r="E388" s="12"/>
      <c r="F388" s="12"/>
      <c r="G388" s="6"/>
      <c r="H388" s="20"/>
      <c r="I388" s="20">
        <f t="shared" si="48"/>
        <v>0</v>
      </c>
      <c r="J388" s="20">
        <f>SUBTOTAL(9,J389:J395)</f>
        <v>1978.9739999999999</v>
      </c>
    </row>
    <row r="389" spans="1:10" s="10" customFormat="1" ht="15" customHeight="1" outlineLevel="2" x14ac:dyDescent="0.2">
      <c r="A389" s="3" t="s">
        <v>229</v>
      </c>
      <c r="B389" s="19" t="s">
        <v>308</v>
      </c>
      <c r="C389" s="19" t="s">
        <v>21</v>
      </c>
      <c r="D389" s="3" t="s">
        <v>756</v>
      </c>
      <c r="E389" s="3" t="s">
        <v>620</v>
      </c>
      <c r="F389" s="7" t="s">
        <v>46</v>
      </c>
      <c r="G389" s="39">
        <v>12.5</v>
      </c>
      <c r="H389" s="21">
        <v>2.27</v>
      </c>
      <c r="I389" s="21">
        <f t="shared" si="48"/>
        <v>2.88</v>
      </c>
      <c r="J389" s="21">
        <f t="shared" ref="J389:J395" si="56">G389*I389</f>
        <v>36</v>
      </c>
    </row>
    <row r="390" spans="1:10" s="10" customFormat="1" ht="15" customHeight="1" outlineLevel="2" x14ac:dyDescent="0.2">
      <c r="A390" s="3" t="s">
        <v>232</v>
      </c>
      <c r="B390" s="19" t="s">
        <v>712</v>
      </c>
      <c r="C390" s="19" t="s">
        <v>21</v>
      </c>
      <c r="D390" s="3" t="s">
        <v>633</v>
      </c>
      <c r="E390" s="3" t="s">
        <v>620</v>
      </c>
      <c r="F390" s="7" t="s">
        <v>46</v>
      </c>
      <c r="G390" s="39">
        <v>3.9</v>
      </c>
      <c r="H390" s="21">
        <v>6.6</v>
      </c>
      <c r="I390" s="21">
        <f t="shared" si="48"/>
        <v>8.36</v>
      </c>
      <c r="J390" s="21">
        <f t="shared" si="56"/>
        <v>32.603999999999999</v>
      </c>
    </row>
    <row r="391" spans="1:10" s="10" customFormat="1" ht="15" customHeight="1" outlineLevel="2" x14ac:dyDescent="0.2">
      <c r="A391" s="3" t="s">
        <v>234</v>
      </c>
      <c r="B391" s="19" t="s">
        <v>309</v>
      </c>
      <c r="C391" s="19" t="s">
        <v>21</v>
      </c>
      <c r="D391" s="3" t="s">
        <v>225</v>
      </c>
      <c r="E391" s="3" t="s">
        <v>620</v>
      </c>
      <c r="F391" s="7" t="s">
        <v>649</v>
      </c>
      <c r="G391" s="39">
        <v>18</v>
      </c>
      <c r="H391" s="21">
        <v>18.010000000000002</v>
      </c>
      <c r="I391" s="21">
        <f t="shared" si="48"/>
        <v>22.82</v>
      </c>
      <c r="J391" s="21">
        <f t="shared" si="56"/>
        <v>410.76</v>
      </c>
    </row>
    <row r="392" spans="1:10" s="10" customFormat="1" ht="15" customHeight="1" outlineLevel="2" x14ac:dyDescent="0.2">
      <c r="A392" s="3" t="s">
        <v>235</v>
      </c>
      <c r="B392" s="19" t="s">
        <v>310</v>
      </c>
      <c r="C392" s="19" t="s">
        <v>21</v>
      </c>
      <c r="D392" s="3" t="s">
        <v>577</v>
      </c>
      <c r="E392" s="3" t="s">
        <v>620</v>
      </c>
      <c r="F392" s="7" t="s">
        <v>649</v>
      </c>
      <c r="G392" s="39">
        <v>20</v>
      </c>
      <c r="H392" s="21">
        <v>27.01</v>
      </c>
      <c r="I392" s="21">
        <f t="shared" si="48"/>
        <v>34.22</v>
      </c>
      <c r="J392" s="21">
        <f t="shared" si="56"/>
        <v>684.4</v>
      </c>
    </row>
    <row r="393" spans="1:10" s="10" customFormat="1" ht="15" customHeight="1" outlineLevel="2" x14ac:dyDescent="0.2">
      <c r="A393" s="3" t="s">
        <v>236</v>
      </c>
      <c r="B393" s="19" t="s">
        <v>311</v>
      </c>
      <c r="C393" s="19" t="s">
        <v>21</v>
      </c>
      <c r="D393" s="3" t="s">
        <v>708</v>
      </c>
      <c r="E393" s="3" t="s">
        <v>620</v>
      </c>
      <c r="F393" s="7" t="s">
        <v>649</v>
      </c>
      <c r="G393" s="39">
        <v>8</v>
      </c>
      <c r="H393" s="21">
        <v>11.25</v>
      </c>
      <c r="I393" s="21">
        <f t="shared" si="48"/>
        <v>14.25</v>
      </c>
      <c r="J393" s="21">
        <f t="shared" si="56"/>
        <v>114</v>
      </c>
    </row>
    <row r="394" spans="1:10" s="10" customFormat="1" ht="15" customHeight="1" outlineLevel="2" x14ac:dyDescent="0.2">
      <c r="A394" s="3" t="s">
        <v>237</v>
      </c>
      <c r="B394" s="19" t="s">
        <v>312</v>
      </c>
      <c r="C394" s="19" t="s">
        <v>21</v>
      </c>
      <c r="D394" s="3" t="s">
        <v>619</v>
      </c>
      <c r="E394" s="3" t="s">
        <v>620</v>
      </c>
      <c r="F394" s="7" t="s">
        <v>649</v>
      </c>
      <c r="G394" s="39">
        <v>5</v>
      </c>
      <c r="H394" s="21">
        <v>57.22</v>
      </c>
      <c r="I394" s="21">
        <f t="shared" ref="I394:I418" si="57">ROUND(H394*(1+BDI),2)</f>
        <v>72.489999999999995</v>
      </c>
      <c r="J394" s="21">
        <f t="shared" si="56"/>
        <v>362.45</v>
      </c>
    </row>
    <row r="395" spans="1:10" s="10" customFormat="1" ht="15" customHeight="1" outlineLevel="2" x14ac:dyDescent="0.2">
      <c r="A395" s="3" t="s">
        <v>238</v>
      </c>
      <c r="B395" s="19" t="s">
        <v>332</v>
      </c>
      <c r="C395" s="19" t="s">
        <v>21</v>
      </c>
      <c r="D395" s="3" t="s">
        <v>482</v>
      </c>
      <c r="E395" s="3" t="s">
        <v>620</v>
      </c>
      <c r="F395" s="7" t="s">
        <v>730</v>
      </c>
      <c r="G395" s="39">
        <v>9</v>
      </c>
      <c r="H395" s="21">
        <v>29.71</v>
      </c>
      <c r="I395" s="21">
        <f t="shared" si="57"/>
        <v>37.64</v>
      </c>
      <c r="J395" s="21">
        <f t="shared" si="56"/>
        <v>338.76</v>
      </c>
    </row>
    <row r="396" spans="1:10" s="10" customFormat="1" ht="15" customHeight="1" outlineLevel="1" x14ac:dyDescent="0.2">
      <c r="A396" s="12" t="s">
        <v>253</v>
      </c>
      <c r="B396" s="16"/>
      <c r="C396" s="16"/>
      <c r="D396" s="12" t="s">
        <v>270</v>
      </c>
      <c r="E396" s="12"/>
      <c r="F396" s="12"/>
      <c r="G396" s="6"/>
      <c r="H396" s="20"/>
      <c r="I396" s="20">
        <f t="shared" si="57"/>
        <v>0</v>
      </c>
      <c r="J396" s="20">
        <f>SUBTOTAL(9,J397:J409)</f>
        <v>10764.210599999999</v>
      </c>
    </row>
    <row r="397" spans="1:10" s="10" customFormat="1" ht="15" customHeight="1" outlineLevel="2" x14ac:dyDescent="0.2">
      <c r="A397" s="3" t="s">
        <v>127</v>
      </c>
      <c r="B397" s="19" t="s">
        <v>335</v>
      </c>
      <c r="C397" s="19" t="s">
        <v>21</v>
      </c>
      <c r="D397" s="3" t="s">
        <v>571</v>
      </c>
      <c r="E397" s="3" t="s">
        <v>667</v>
      </c>
      <c r="F397" s="7" t="s">
        <v>730</v>
      </c>
      <c r="G397" s="39">
        <v>6</v>
      </c>
      <c r="H397" s="21">
        <v>58.01</v>
      </c>
      <c r="I397" s="21">
        <f t="shared" si="57"/>
        <v>73.489999999999995</v>
      </c>
      <c r="J397" s="21">
        <f t="shared" ref="J397:J409" si="58">G397*I397</f>
        <v>440.93999999999994</v>
      </c>
    </row>
    <row r="398" spans="1:10" s="10" customFormat="1" ht="15" customHeight="1" outlineLevel="2" x14ac:dyDescent="0.2">
      <c r="A398" s="3" t="s">
        <v>129</v>
      </c>
      <c r="B398" s="19" t="s">
        <v>664</v>
      </c>
      <c r="C398" s="19" t="s">
        <v>21</v>
      </c>
      <c r="D398" s="3" t="s">
        <v>348</v>
      </c>
      <c r="E398" s="3" t="s">
        <v>667</v>
      </c>
      <c r="F398" s="7" t="s">
        <v>46</v>
      </c>
      <c r="G398" s="39">
        <v>12</v>
      </c>
      <c r="H398" s="21">
        <v>67.430000000000007</v>
      </c>
      <c r="I398" s="21">
        <f t="shared" si="57"/>
        <v>85.42</v>
      </c>
      <c r="J398" s="21">
        <f t="shared" si="58"/>
        <v>1025.04</v>
      </c>
    </row>
    <row r="399" spans="1:10" s="10" customFormat="1" ht="22.5" customHeight="1" outlineLevel="2" x14ac:dyDescent="0.2">
      <c r="A399" s="3" t="s">
        <v>130</v>
      </c>
      <c r="B399" s="15">
        <v>83637</v>
      </c>
      <c r="C399" s="19" t="s">
        <v>227</v>
      </c>
      <c r="D399" s="3" t="s">
        <v>258</v>
      </c>
      <c r="E399" s="3" t="s">
        <v>667</v>
      </c>
      <c r="F399" s="7" t="s">
        <v>168</v>
      </c>
      <c r="G399" s="39">
        <v>41.57</v>
      </c>
      <c r="H399" s="21">
        <v>88.87</v>
      </c>
      <c r="I399" s="21">
        <f t="shared" si="57"/>
        <v>112.58</v>
      </c>
      <c r="J399" s="21">
        <f t="shared" si="58"/>
        <v>4679.9506000000001</v>
      </c>
    </row>
    <row r="400" spans="1:10" s="10" customFormat="1" ht="15" customHeight="1" outlineLevel="2" x14ac:dyDescent="0.2">
      <c r="A400" s="3" t="s">
        <v>131</v>
      </c>
      <c r="B400" s="19" t="s">
        <v>367</v>
      </c>
      <c r="C400" s="19" t="s">
        <v>85</v>
      </c>
      <c r="D400" s="3" t="s">
        <v>166</v>
      </c>
      <c r="E400" s="3" t="s">
        <v>85</v>
      </c>
      <c r="F400" s="7" t="s">
        <v>38</v>
      </c>
      <c r="G400" s="39">
        <v>0</v>
      </c>
      <c r="H400" s="21">
        <v>200.21</v>
      </c>
      <c r="I400" s="21">
        <f t="shared" si="57"/>
        <v>253.63</v>
      </c>
      <c r="J400" s="21">
        <f t="shared" si="58"/>
        <v>0</v>
      </c>
    </row>
    <row r="401" spans="1:10" s="10" customFormat="1" ht="15" customHeight="1" outlineLevel="2" x14ac:dyDescent="0.2">
      <c r="A401" s="3" t="s">
        <v>132</v>
      </c>
      <c r="B401" s="19" t="s">
        <v>228</v>
      </c>
      <c r="C401" s="19" t="s">
        <v>21</v>
      </c>
      <c r="D401" s="3" t="s">
        <v>779</v>
      </c>
      <c r="E401" s="3" t="s">
        <v>667</v>
      </c>
      <c r="F401" s="7" t="s">
        <v>730</v>
      </c>
      <c r="G401" s="39">
        <v>6</v>
      </c>
      <c r="H401" s="21">
        <v>252.08</v>
      </c>
      <c r="I401" s="21">
        <f t="shared" si="57"/>
        <v>319.33</v>
      </c>
      <c r="J401" s="21">
        <f t="shared" si="58"/>
        <v>1915.98</v>
      </c>
    </row>
    <row r="402" spans="1:10" s="10" customFormat="1" ht="15" customHeight="1" outlineLevel="2" x14ac:dyDescent="0.2">
      <c r="A402" s="3" t="s">
        <v>133</v>
      </c>
      <c r="B402" s="19" t="s">
        <v>334</v>
      </c>
      <c r="C402" s="19" t="s">
        <v>21</v>
      </c>
      <c r="D402" s="3" t="s">
        <v>514</v>
      </c>
      <c r="E402" s="3" t="s">
        <v>667</v>
      </c>
      <c r="F402" s="7" t="s">
        <v>730</v>
      </c>
      <c r="G402" s="39">
        <v>18</v>
      </c>
      <c r="H402" s="21">
        <v>58.52</v>
      </c>
      <c r="I402" s="21">
        <f t="shared" si="57"/>
        <v>74.13</v>
      </c>
      <c r="J402" s="21">
        <f t="shared" si="58"/>
        <v>1334.34</v>
      </c>
    </row>
    <row r="403" spans="1:10" s="10" customFormat="1" ht="15" customHeight="1" outlineLevel="2" x14ac:dyDescent="0.2">
      <c r="A403" s="3" t="s">
        <v>134</v>
      </c>
      <c r="B403" s="15">
        <v>118</v>
      </c>
      <c r="C403" s="19" t="s">
        <v>21</v>
      </c>
      <c r="D403" s="3" t="s">
        <v>558</v>
      </c>
      <c r="E403" s="3" t="s">
        <v>667</v>
      </c>
      <c r="F403" s="7" t="s">
        <v>730</v>
      </c>
      <c r="G403" s="39">
        <v>1</v>
      </c>
      <c r="H403" s="21">
        <v>154.32</v>
      </c>
      <c r="I403" s="21">
        <f t="shared" si="57"/>
        <v>195.49</v>
      </c>
      <c r="J403" s="21">
        <f t="shared" si="58"/>
        <v>195.49</v>
      </c>
    </row>
    <row r="404" spans="1:10" s="10" customFormat="1" ht="15" customHeight="1" outlineLevel="2" x14ac:dyDescent="0.2">
      <c r="A404" s="3" t="s">
        <v>720</v>
      </c>
      <c r="B404" s="38" t="s">
        <v>782</v>
      </c>
      <c r="C404" s="19" t="s">
        <v>21</v>
      </c>
      <c r="D404" s="24" t="s">
        <v>784</v>
      </c>
      <c r="E404" s="3" t="s">
        <v>667</v>
      </c>
      <c r="F404" s="7" t="s">
        <v>730</v>
      </c>
      <c r="G404" s="39">
        <v>1</v>
      </c>
      <c r="H404" s="21">
        <v>202.8</v>
      </c>
      <c r="I404" s="21">
        <f t="shared" si="57"/>
        <v>256.91000000000003</v>
      </c>
      <c r="J404" s="21">
        <f t="shared" si="58"/>
        <v>256.91000000000003</v>
      </c>
    </row>
    <row r="405" spans="1:10" s="10" customFormat="1" ht="15" customHeight="1" outlineLevel="2" x14ac:dyDescent="0.2">
      <c r="A405" s="3" t="s">
        <v>723</v>
      </c>
      <c r="B405" s="38" t="s">
        <v>783</v>
      </c>
      <c r="C405" s="19" t="s">
        <v>21</v>
      </c>
      <c r="D405" s="24" t="s">
        <v>785</v>
      </c>
      <c r="E405" s="3" t="s">
        <v>667</v>
      </c>
      <c r="F405" s="7" t="s">
        <v>730</v>
      </c>
      <c r="G405" s="39">
        <v>0</v>
      </c>
      <c r="H405" s="21">
        <v>180.68</v>
      </c>
      <c r="I405" s="21">
        <f t="shared" si="57"/>
        <v>228.89</v>
      </c>
      <c r="J405" s="21">
        <f t="shared" si="58"/>
        <v>0</v>
      </c>
    </row>
    <row r="406" spans="1:10" s="10" customFormat="1" ht="15" customHeight="1" outlineLevel="2" x14ac:dyDescent="0.2">
      <c r="A406" s="3" t="s">
        <v>581</v>
      </c>
      <c r="B406" s="19" t="s">
        <v>42</v>
      </c>
      <c r="C406" s="19" t="s">
        <v>21</v>
      </c>
      <c r="D406" s="3" t="s">
        <v>359</v>
      </c>
      <c r="E406" s="3" t="s">
        <v>667</v>
      </c>
      <c r="F406" s="7" t="s">
        <v>730</v>
      </c>
      <c r="G406" s="39">
        <v>4</v>
      </c>
      <c r="H406" s="21">
        <v>180.68</v>
      </c>
      <c r="I406" s="21">
        <f t="shared" si="57"/>
        <v>228.89</v>
      </c>
      <c r="J406" s="21">
        <f t="shared" si="58"/>
        <v>915.56</v>
      </c>
    </row>
    <row r="407" spans="1:10" s="10" customFormat="1" ht="15" customHeight="1" outlineLevel="2" x14ac:dyDescent="0.2">
      <c r="A407" s="3" t="s">
        <v>786</v>
      </c>
      <c r="B407" s="19" t="s">
        <v>417</v>
      </c>
      <c r="C407" s="19" t="s">
        <v>21</v>
      </c>
      <c r="D407" s="3" t="s">
        <v>303</v>
      </c>
      <c r="E407" s="3" t="s">
        <v>667</v>
      </c>
      <c r="F407" s="7" t="s">
        <v>730</v>
      </c>
      <c r="G407" s="39">
        <v>0</v>
      </c>
      <c r="H407" s="21">
        <v>2458.92</v>
      </c>
      <c r="I407" s="21">
        <f t="shared" si="57"/>
        <v>3114.96</v>
      </c>
      <c r="J407" s="21">
        <f t="shared" si="58"/>
        <v>0</v>
      </c>
    </row>
    <row r="408" spans="1:10" s="10" customFormat="1" ht="15" customHeight="1" outlineLevel="2" x14ac:dyDescent="0.2">
      <c r="A408" s="3" t="s">
        <v>787</v>
      </c>
      <c r="B408" s="19" t="s">
        <v>445</v>
      </c>
      <c r="C408" s="19" t="s">
        <v>21</v>
      </c>
      <c r="D408" s="3" t="s">
        <v>573</v>
      </c>
      <c r="E408" s="3" t="s">
        <v>667</v>
      </c>
      <c r="F408" s="7" t="s">
        <v>46</v>
      </c>
      <c r="G408" s="39">
        <v>0</v>
      </c>
      <c r="H408" s="21">
        <v>66.349999999999994</v>
      </c>
      <c r="I408" s="21">
        <f t="shared" si="57"/>
        <v>84.05</v>
      </c>
      <c r="J408" s="21">
        <f t="shared" si="58"/>
        <v>0</v>
      </c>
    </row>
    <row r="409" spans="1:10" s="10" customFormat="1" ht="15" customHeight="1" outlineLevel="2" x14ac:dyDescent="0.2">
      <c r="A409" s="3" t="s">
        <v>788</v>
      </c>
      <c r="B409" s="25">
        <v>167</v>
      </c>
      <c r="C409" s="19" t="s">
        <v>21</v>
      </c>
      <c r="D409" s="24" t="s">
        <v>789</v>
      </c>
      <c r="E409" s="3" t="s">
        <v>667</v>
      </c>
      <c r="F409" s="7" t="s">
        <v>730</v>
      </c>
      <c r="G409" s="39">
        <v>0</v>
      </c>
      <c r="H409" s="21">
        <v>89.46</v>
      </c>
      <c r="I409" s="21">
        <f t="shared" si="57"/>
        <v>113.33</v>
      </c>
      <c r="J409" s="21">
        <f t="shared" si="58"/>
        <v>0</v>
      </c>
    </row>
    <row r="410" spans="1:10" s="10" customFormat="1" ht="15" customHeight="1" outlineLevel="1" x14ac:dyDescent="0.2">
      <c r="A410" s="12" t="s">
        <v>254</v>
      </c>
      <c r="B410" s="16"/>
      <c r="C410" s="16"/>
      <c r="D410" s="12" t="s">
        <v>657</v>
      </c>
      <c r="E410" s="12"/>
      <c r="F410" s="12"/>
      <c r="G410" s="6"/>
      <c r="H410" s="20"/>
      <c r="I410" s="20">
        <f t="shared" si="57"/>
        <v>0</v>
      </c>
      <c r="J410" s="20">
        <f>SUBTOTAL(9,J411:J413)</f>
        <v>8769.7999999999993</v>
      </c>
    </row>
    <row r="411" spans="1:10" s="10" customFormat="1" ht="15" customHeight="1" outlineLevel="2" x14ac:dyDescent="0.2">
      <c r="A411" s="3" t="s">
        <v>25</v>
      </c>
      <c r="B411" s="19" t="s">
        <v>336</v>
      </c>
      <c r="C411" s="19" t="s">
        <v>21</v>
      </c>
      <c r="D411" s="3" t="s">
        <v>12</v>
      </c>
      <c r="E411" s="3" t="s">
        <v>667</v>
      </c>
      <c r="F411" s="7" t="s">
        <v>730</v>
      </c>
      <c r="G411" s="39">
        <v>6</v>
      </c>
      <c r="H411" s="21">
        <v>780.12</v>
      </c>
      <c r="I411" s="21">
        <f t="shared" si="57"/>
        <v>988.26</v>
      </c>
      <c r="J411" s="21">
        <f t="shared" ref="J411:J413" si="59">G411*I411</f>
        <v>5929.5599999999995</v>
      </c>
    </row>
    <row r="412" spans="1:10" s="10" customFormat="1" ht="15" customHeight="1" outlineLevel="2" x14ac:dyDescent="0.2">
      <c r="A412" s="3" t="s">
        <v>27</v>
      </c>
      <c r="B412" s="19" t="s">
        <v>331</v>
      </c>
      <c r="C412" s="19" t="s">
        <v>21</v>
      </c>
      <c r="D412" s="3" t="s">
        <v>251</v>
      </c>
      <c r="E412" s="3" t="s">
        <v>667</v>
      </c>
      <c r="F412" s="7" t="s">
        <v>730</v>
      </c>
      <c r="G412" s="39">
        <v>9</v>
      </c>
      <c r="H412" s="21">
        <v>90.08</v>
      </c>
      <c r="I412" s="21">
        <f t="shared" si="57"/>
        <v>114.11</v>
      </c>
      <c r="J412" s="21">
        <f t="shared" si="59"/>
        <v>1026.99</v>
      </c>
    </row>
    <row r="413" spans="1:10" s="10" customFormat="1" ht="15" customHeight="1" outlineLevel="2" x14ac:dyDescent="0.2">
      <c r="A413" s="3" t="s">
        <v>29</v>
      </c>
      <c r="B413" s="19" t="s">
        <v>338</v>
      </c>
      <c r="C413" s="19" t="s">
        <v>21</v>
      </c>
      <c r="D413" s="3" t="s">
        <v>684</v>
      </c>
      <c r="E413" s="3" t="s">
        <v>667</v>
      </c>
      <c r="F413" s="7" t="s">
        <v>730</v>
      </c>
      <c r="G413" s="39">
        <v>1</v>
      </c>
      <c r="H413" s="21">
        <v>1431.36</v>
      </c>
      <c r="I413" s="21">
        <f t="shared" si="57"/>
        <v>1813.25</v>
      </c>
      <c r="J413" s="21">
        <f t="shared" si="59"/>
        <v>1813.25</v>
      </c>
    </row>
    <row r="414" spans="1:10" s="10" customFormat="1" ht="15" customHeight="1" x14ac:dyDescent="0.2">
      <c r="A414" s="30" t="s">
        <v>170</v>
      </c>
      <c r="B414" s="31"/>
      <c r="C414" s="31"/>
      <c r="D414" s="30" t="s">
        <v>775</v>
      </c>
      <c r="E414" s="30"/>
      <c r="F414" s="30"/>
      <c r="G414" s="32"/>
      <c r="H414" s="33"/>
      <c r="I414" s="33">
        <f t="shared" si="57"/>
        <v>0</v>
      </c>
      <c r="J414" s="33">
        <f>SUBTOTAL(9,J415)</f>
        <v>2190</v>
      </c>
    </row>
    <row r="415" spans="1:10" s="10" customFormat="1" ht="15" customHeight="1" outlineLevel="1" x14ac:dyDescent="0.2">
      <c r="A415" s="3" t="s">
        <v>206</v>
      </c>
      <c r="B415" s="15">
        <v>9537</v>
      </c>
      <c r="C415" s="19" t="s">
        <v>227</v>
      </c>
      <c r="D415" s="3" t="s">
        <v>116</v>
      </c>
      <c r="E415" s="3" t="s">
        <v>209</v>
      </c>
      <c r="F415" s="7" t="s">
        <v>168</v>
      </c>
      <c r="G415" s="11">
        <v>600</v>
      </c>
      <c r="H415" s="21">
        <v>2.88</v>
      </c>
      <c r="I415" s="21">
        <f t="shared" si="57"/>
        <v>3.65</v>
      </c>
      <c r="J415" s="21">
        <f>G415*I415</f>
        <v>2190</v>
      </c>
    </row>
    <row r="416" spans="1:10" s="10" customFormat="1" ht="15" customHeight="1" x14ac:dyDescent="0.2">
      <c r="A416" s="30" t="s">
        <v>171</v>
      </c>
      <c r="B416" s="31"/>
      <c r="C416" s="31"/>
      <c r="D416" s="30" t="s">
        <v>778</v>
      </c>
      <c r="E416" s="30"/>
      <c r="F416" s="30"/>
      <c r="G416" s="32"/>
      <c r="H416" s="33"/>
      <c r="I416" s="33">
        <f t="shared" si="57"/>
        <v>0</v>
      </c>
      <c r="J416" s="33">
        <f>SUBTOTAL(9,J417:J418)</f>
        <v>4420</v>
      </c>
    </row>
    <row r="417" spans="1:10" s="10" customFormat="1" ht="15" customHeight="1" outlineLevel="1" x14ac:dyDescent="0.2">
      <c r="A417" s="3" t="s">
        <v>97</v>
      </c>
      <c r="B417" s="15">
        <v>90</v>
      </c>
      <c r="C417" s="19" t="s">
        <v>21</v>
      </c>
      <c r="D417" s="3" t="s">
        <v>683</v>
      </c>
      <c r="E417" s="3" t="s">
        <v>379</v>
      </c>
      <c r="F417" s="7" t="s">
        <v>168</v>
      </c>
      <c r="G417" s="11">
        <v>1000</v>
      </c>
      <c r="H417" s="21">
        <v>1.31</v>
      </c>
      <c r="I417" s="21">
        <f t="shared" si="57"/>
        <v>1.66</v>
      </c>
      <c r="J417" s="21">
        <f t="shared" ref="J417:J418" si="60">G417*I417</f>
        <v>1660</v>
      </c>
    </row>
    <row r="418" spans="1:10" s="10" customFormat="1" ht="15" customHeight="1" outlineLevel="1" x14ac:dyDescent="0.2">
      <c r="A418" s="3" t="s">
        <v>98</v>
      </c>
      <c r="B418" s="15">
        <v>91</v>
      </c>
      <c r="C418" s="19" t="s">
        <v>21</v>
      </c>
      <c r="D418" s="3" t="s">
        <v>43</v>
      </c>
      <c r="E418" s="3" t="s">
        <v>379</v>
      </c>
      <c r="F418" s="7" t="s">
        <v>168</v>
      </c>
      <c r="G418" s="11">
        <v>1000</v>
      </c>
      <c r="H418" s="21">
        <v>2.1800000000000002</v>
      </c>
      <c r="I418" s="21">
        <f t="shared" si="57"/>
        <v>2.76</v>
      </c>
      <c r="J418" s="21">
        <f t="shared" si="60"/>
        <v>2760</v>
      </c>
    </row>
    <row r="419" spans="1:10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x14ac:dyDescent="0.25">
      <c r="A420" s="2"/>
      <c r="B420" s="2"/>
      <c r="C420" s="2"/>
      <c r="D420" s="2"/>
      <c r="E420" s="2"/>
      <c r="F420" s="49" t="s">
        <v>744</v>
      </c>
      <c r="G420" s="49"/>
      <c r="H420" s="50">
        <f>H422/(1+BDI)</f>
        <v>472692.18693418341</v>
      </c>
      <c r="I420" s="50"/>
      <c r="J420" s="50"/>
    </row>
    <row r="421" spans="1:10" x14ac:dyDescent="0.25">
      <c r="A421" s="2"/>
      <c r="B421" s="2"/>
      <c r="C421" s="2"/>
      <c r="D421" s="2"/>
      <c r="E421" s="2"/>
      <c r="F421" s="49" t="s">
        <v>575</v>
      </c>
      <c r="G421" s="49"/>
      <c r="H421" s="50">
        <f>H420*BDI</f>
        <v>126114.27547404013</v>
      </c>
      <c r="I421" s="50"/>
      <c r="J421" s="50"/>
    </row>
    <row r="422" spans="1:10" x14ac:dyDescent="0.25">
      <c r="A422" s="2"/>
      <c r="B422" s="2"/>
      <c r="C422" s="2"/>
      <c r="D422" s="2"/>
      <c r="E422" s="2"/>
      <c r="F422" s="46" t="s">
        <v>37</v>
      </c>
      <c r="G422" s="46"/>
      <c r="H422" s="47">
        <f>SUBTOTAL(9,J5:J418)</f>
        <v>598806.46240822354</v>
      </c>
      <c r="I422" s="47"/>
      <c r="J422" s="47"/>
    </row>
  </sheetData>
  <mergeCells count="13">
    <mergeCell ref="F422:G422"/>
    <mergeCell ref="H422:J422"/>
    <mergeCell ref="A3:J3"/>
    <mergeCell ref="F420:G420"/>
    <mergeCell ref="H420:J420"/>
    <mergeCell ref="F421:G421"/>
    <mergeCell ref="H421:J421"/>
    <mergeCell ref="A1:D1"/>
    <mergeCell ref="E1:F1"/>
    <mergeCell ref="I1:J1"/>
    <mergeCell ref="A2:D2"/>
    <mergeCell ref="E2:F2"/>
    <mergeCell ref="I2:J2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&amp;A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SINTÉTICO</vt:lpstr>
      <vt:lpstr>ADM</vt:lpstr>
      <vt:lpstr>BDI</vt:lpstr>
      <vt:lpstr>FASE01</vt:lpstr>
      <vt:lpstr>FASE02</vt:lpstr>
      <vt:lpstr>PREÇO_TOTAL</vt:lpstr>
      <vt:lpstr>SINTÉTICO!Titulos_de_impressao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Soares Alves</dc:creator>
  <cp:lastModifiedBy>Thais Soares Alves</cp:lastModifiedBy>
  <cp:lastPrinted>2017-10-02T19:51:59Z</cp:lastPrinted>
  <dcterms:created xsi:type="dcterms:W3CDTF">2017-09-28T15:00:44Z</dcterms:created>
  <dcterms:modified xsi:type="dcterms:W3CDTF">2017-10-05T18:47:03Z</dcterms:modified>
</cp:coreProperties>
</file>